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214" documentId="120_S{2AC9BD13-BADA-5192-A53E-5A8FF88502F6}" xr6:coauthVersionLast="47" xr6:coauthVersionMax="47" xr10:uidLastSave="{FF5606E7-E04F-4F70-9D92-C78C5442E8F6}"/>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<sst xmlns="http://schemas.openxmlformats.org/spreadsheetml/2006/main" count="180274" uniqueCount="39121">
  <si>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</si>
  <si>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</si>
  <si>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</si>
  <si>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</si>
  <si>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</si>
  <si>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</si>
  <si>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</si>
  <si>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</si>
  <si>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</si>
  <si>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</si>
  <si>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</si>
  <si>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</si>
  <si>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</si>
  <si>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</si>
  <si>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</si>
  <si>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</si>
  <si>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</si>
  <si>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</si>
  <si>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</si>
  <si>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</si>
  <si>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</si>
  <si>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</si>
  <si>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</si>
  <si>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</si>
  <si>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</si>
  <si>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</si>
  <si>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</si>
  <si>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</si>
  <si>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</si>
  <si>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</si>
  <si>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</si>
  <si>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</si>
  <si>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</si>
  <si>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</si>
  <si>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</si>
  <si>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</si>
  <si>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</si>
  <si>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</si>
  <si>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</si>
  <si>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</si>
  <si>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</si>
  <si>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</si>
  <si>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</si>
  <si>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</si>
  <si>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</si>
  <si>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</si>
  <si>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</si>
  <si>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</si>
  <si>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</si>
  <si>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</si>
  <si>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</si>
  <si>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</si>
  <si>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</si>
  <si>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</si>
  <si>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</si>
  <si>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</si>
  <si>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</si>
  <si>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</si>
  <si>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</si>
  <si>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</si>
  <si>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</si>
  <si>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</si>
  <si>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</si>
  <si>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</si>
  <si>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</si>
  <si>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</si>
  <si>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</si>
  <si>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</si>
  <si>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</si>
  <si>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</si>
  <si>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</si>
  <si>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</si>
  <si>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</si>
  <si>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</si>
  <si>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</si>
  <si>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</si>
  <si>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</si>
  <si>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</si>
  <si>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</si>
  <si>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</si>
  <si>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</si>
  <si>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</si>
  <si>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</si>
  <si>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</si>
  <si>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</si>
  <si>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</si>
  <si>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</si>
  <si>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</si>
  <si>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</si>
  <si>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</si>
  <si>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</si>
  <si>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</si>
  <si>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</si>
  <si>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</si>
  <si>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</si>
  <si>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</si>
  <si>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</si>
  <si>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</si>
  <si>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</si>
  <si>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</si>
  <si>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</si>
  <si>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</si>
  <si>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</si>
  <si>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</si>
  <si>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</si>
  <si>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</si>
  <si>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</si>
  <si>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</si>
  <si>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</si>
  <si>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</si>
  <si>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</si>
  <si>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</si>
  <si>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</si>
  <si>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</si>
  <si>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</si>
  <si>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</si>
  <si>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</si>
  <si>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</si>
  <si>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</si>
  <si>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</si>
  <si>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</si>
  <si>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</si>
  <si>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</si>
  <si>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</si>
  <si>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</si>
  <si>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</si>
  <si>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</si>
  <si>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</si>
  <si>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</si>
  <si>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</si>
  <si>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</si>
  <si>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</si>
  <si>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</si>
  <si>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</si>
  <si>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</si>
  <si>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</si>
  <si>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</si>
  <si>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</si>
  <si>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</si>
  <si>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</si>
  <si>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</si>
  <si>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</si>
  <si>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</si>
  <si>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</si>
  <si>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</si>
  <si>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</si>
  <si>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</si>
  <si>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</si>
  <si>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</si>
  <si>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</si>
  <si>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</si>
  <si>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</si>
  <si>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</si>
  <si>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</si>
  <si>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</si>
  <si>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</si>
  <si>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</si>
  <si>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</si>
  <si>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</si>
  <si>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</si>
  <si>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</si>
  <si>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</si>
  <si>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</si>
  <si>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</si>
  <si>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</si>
  <si>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</si>
  <si>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</si>
  <si>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</si>
  <si>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</si>
  <si>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</si>
  <si>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</si>
  <si>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</si>
  <si>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</si>
  <si>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</si>
  <si>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</si>
  <si>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</si>
  <si>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</si>
  <si>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</si>
  <si>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</si>
  <si>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</si>
  <si>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</si>
  <si>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</si>
  <si>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</si>
  <si>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</si>
  <si>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</si>
  <si>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</si>
  <si>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</si>
  <si>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</si>
  <si>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</si>
  <si>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</si>
  <si>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</si>
  <si>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</si>
  <si>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</si>
  <si>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</si>
  <si>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</si>
  <si>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</si>
  <si>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</si>
  <si>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</si>
  <si>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</si>
  <si>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</si>
  <si>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</si>
  <si>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</si>
  <si>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</si>
  <si>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</si>
  <si>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</si>
  <si>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</si>
  <si>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</si>
  <si>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</si>
  <si>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</si>
  <si>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</si>
  <si>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</si>
  <si>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</si>
  <si>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</si>
  <si>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</si>
  <si>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</si>
  <si>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</si>
  <si>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</si>
  <si>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</si>
  <si>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</si>
  <si>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</si>
  <si>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</si>
  <si>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</si>
  <si>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</si>
  <si>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</si>
  <si>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</si>
  <si>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</si>
  <si>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</si>
  <si>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</si>
  <si>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</si>
  <si>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</si>
  <si>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</si>
  <si>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</si>
  <si>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</si>
  <si>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</si>
  <si>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</si>
  <si>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</si>
  <si>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</si>
  <si>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</si>
  <si>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</si>
  <si>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</si>
  <si>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</si>
  <si>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</si>
  <si>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</si>
  <si>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</si>
  <si>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</si>
  <si>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</si>
  <si>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</si>
  <si>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</si>
  <si>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</si>
  <si>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</si>
  <si>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</si>
  <si>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</si>
  <si>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</si>
  <si>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</si>
  <si>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</si>
  <si>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</si>
  <si>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</si>
  <si>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</si>
  <si>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</si>
  <si>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</si>
  <si>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</si>
  <si>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</si>
  <si>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</si>
  <si>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</si>
  <si>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</si>
  <si>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</si>
  <si>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</si>
  <si>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</si>
  <si>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</si>
  <si>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</si>
  <si>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</si>
  <si>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</si>
  <si>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</si>
  <si>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</si>
  <si>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</si>
  <si>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</si>
  <si>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</si>
  <si>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</si>
  <si>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</si>
  <si>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</si>
  <si>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</si>
  <si>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</si>
  <si>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</si>
  <si>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</si>
  <si>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</si>
  <si>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</si>
  <si>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</si>
  <si>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</si>
  <si>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</si>
  <si>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</si>
  <si>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</si>
  <si>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</si>
  <si>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</si>
  <si>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</si>
  <si>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</si>
  <si>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</si>
  <si>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</si>
  <si>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</si>
  <si>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</si>
  <si>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</si>
  <si>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</si>
  <si>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</si>
  <si>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</si>
  <si>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</si>
  <si>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</si>
  <si>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</si>
  <si>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</si>
  <si>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</si>
  <si>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</si>
  <si>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</si>
  <si>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</si>
  <si>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</si>
  <si>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</si>
  <si>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</si>
  <si>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</si>
  <si>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</si>
  <si>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</si>
  <si>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</si>
  <si>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</si>
  <si>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</si>
  <si>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</si>
  <si>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</si>
  <si>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</si>
  <si>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</si>
  <si>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</si>
  <si>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</si>
  <si>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</si>
  <si>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</si>
  <si>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</si>
  <si>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</si>
  <si>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</si>
  <si>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</si>
  <si>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</si>
  <si>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</si>
  <si>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</si>
  <si>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</si>
  <si>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</si>
  <si>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</si>
  <si>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</si>
  <si>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</si>
  <si>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</si>
  <si>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</si>
  <si>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</si>
  <si>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</si>
  <si>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</si>
  <si>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</si>
  <si>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</si>
  <si>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</si>
  <si>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</si>
  <si>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</si>
  <si>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</si>
  <si>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</si>
  <si>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</si>
  <si>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</si>
  <si>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</si>
  <si>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</si>
  <si>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</si>
  <si>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</si>
  <si>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</si>
  <si>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</si>
  <si>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</si>
  <si>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</si>
  <si>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</si>
  <si>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</si>
  <si>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</si>
  <si>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</si>
  <si>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</si>
  <si>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</si>
  <si>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</si>
  <si>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</si>
  <si>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</si>
  <si>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</si>
  <si>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</si>
  <si>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</si>
  <si>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</si>
  <si>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</si>
  <si>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</si>
  <si>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</si>
  <si>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</si>
  <si>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</si>
  <si>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</si>
  <si>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</si>
  <si>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</si>
  <si>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</si>
  <si>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</si>
  <si>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</si>
  <si>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</si>
  <si>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</si>
  <si>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</si>
  <si>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</si>
  <si>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</si>
  <si>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</si>
  <si>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</si>
  <si>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</si>
  <si>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</si>
  <si>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</si>
  <si>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</si>
  <si>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</si>
  <si>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</si>
  <si>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</si>
  <si>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</si>
  <si>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</si>
  <si>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</si>
  <si>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</si>
  <si>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</si>
  <si>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</si>
  <si>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</si>
  <si>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</si>
  <si>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</si>
  <si>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</si>
  <si>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</si>
  <si>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</si>
  <si>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</si>
  <si>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</si>
  <si>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</si>
  <si>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</si>
  <si>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</si>
  <si>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</si>
  <si>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</si>
  <si>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</si>
  <si>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</si>
  <si>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</si>
  <si>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</si>
  <si>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</si>
  <si>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</si>
  <si>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</si>
  <si>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</si>
  <si>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</si>
  <si>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</si>
  <si>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</si>
  <si>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</si>
  <si>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</si>
  <si>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</si>
  <si>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</si>
  <si>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</si>
  <si>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</si>
  <si>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</si>
  <si>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</si>
  <si>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</si>
  <si>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</si>
  <si>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</si>
  <si>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</si>
  <si>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</si>
  <si>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</si>
  <si>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</si>
  <si>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</si>
  <si>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</si>
  <si>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</si>
  <si>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</si>
  <si>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</si>
  <si>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</si>
  <si>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</si>
  <si>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</si>
  <si>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</si>
  <si>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</si>
  <si>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</si>
  <si>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</si>
  <si>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</si>
  <si>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</si>
  <si>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</si>
  <si>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</si>
  <si>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</si>
  <si>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</si>
  <si>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</si>
  <si>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</si>
  <si>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</si>
  <si>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</si>
  <si>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</si>
  <si>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</si>
  <si>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</si>
  <si>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</si>
  <si>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</si>
  <si>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</si>
  <si>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</si>
  <si>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</si>
  <si>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</si>
  <si>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</si>
  <si>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</si>
  <si>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</si>
  <si>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</si>
  <si>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</si>
  <si>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</si>
  <si>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</si>
  <si>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</si>
  <si>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</si>
  <si>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</si>
  <si>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</si>
  <si>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</si>
  <si>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</si>
  <si>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</si>
  <si>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</si>
  <si>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</si>
  <si>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</si>
  <si>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</si>
  <si>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</si>
  <si>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</si>
  <si>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</si>
  <si>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</si>
  <si>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</si>
  <si>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</si>
  <si>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</si>
  <si>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</si>
  <si>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</si>
  <si>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</si>
  <si>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</si>
  <si>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</si>
  <si>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</si>
  <si>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</si>
  <si>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</si>
  <si>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</si>
  <si>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</si>
  <si>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</si>
  <si>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</si>
  <si>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</si>
  <si>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</si>
  <si>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</si>
  <si>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</si>
  <si>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</si>
  <si>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</si>
  <si>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</si>
  <si>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</si>
  <si>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</si>
  <si>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</si>
  <si>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</si>
  <si>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</si>
  <si>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</si>
  <si>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</si>
  <si>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</si>
  <si>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</si>
  <si>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</si>
  <si>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</si>
  <si>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</si>
  <si>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</si>
  <si>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</si>
  <si>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</si>
  <si>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</si>
  <si>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</si>
  <si>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</si>
  <si>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</si>
  <si>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</si>
  <si>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</si>
  <si>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</si>
  <si>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</si>
  <si>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</si>
  <si>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</si>
  <si>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</si>
  <si>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</si>
  <si>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</si>
  <si>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</si>
  <si>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</si>
  <si>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</si>
  <si>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</si>
  <si>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</si>
  <si>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</si>
  <si>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</si>
  <si>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</si>
  <si>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</si>
  <si>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</si>
  <si>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</si>
  <si>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</si>
  <si>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</si>
  <si>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</si>
  <si>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</si>
  <si>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</si>
  <si>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</si>
  <si>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</si>
  <si>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</si>
  <si>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</si>
  <si>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</si>
  <si>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</si>
  <si>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</si>
  <si>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</si>
  <si>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</si>
  <si>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</si>
  <si>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</si>
  <si>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</si>
  <si>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</si>
  <si>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</si>
  <si>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</si>
  <si>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</si>
  <si>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</si>
  <si>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</si>
  <si>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</si>
  <si>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</si>
  <si>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</si>
  <si>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</si>
  <si>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</si>
  <si>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</si>
  <si>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</si>
  <si>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</si>
  <si>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</si>
  <si>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</si>
  <si>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</si>
  <si>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</si>
  <si>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</si>
  <si>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</si>
  <si>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</si>
  <si>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</si>
  <si>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</si>
  <si>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</si>
  <si>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</si>
  <si>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</si>
  <si>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</si>
  <si>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</si>
  <si>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</si>
  <si>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</si>
  <si>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</si>
  <si>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</si>
  <si>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</si>
  <si>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</si>
  <si>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</si>
  <si>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</si>
  <si>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</si>
  <si>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</si>
  <si>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</si>
  <si>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</si>
  <si>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</si>
  <si>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</si>
  <si>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</si>
  <si>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</si>
  <si>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</si>
  <si>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</si>
  <si>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</si>
  <si>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</si>
  <si>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</si>
  <si>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</si>
  <si>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</si>
  <si>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</si>
  <si>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</si>
  <si>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</si>
  <si>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</si>
  <si>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</si>
  <si>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</si>
  <si>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</si>
  <si>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</si>
  <si>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</si>
  <si>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</si>
  <si>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</si>
  <si>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</si>
  <si>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</si>
  <si>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</si>
  <si>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</si>
  <si>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</si>
  <si>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</si>
  <si>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</si>
  <si>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</si>
  <si>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</si>
  <si>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</si>
  <si>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</si>
  <si>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</si>
  <si>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</si>
  <si>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</si>
  <si>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</si>
  <si>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</si>
  <si>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</si>
  <si>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</si>
  <si>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</si>
  <si>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</si>
  <si>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</si>
  <si>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</si>
  <si>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</si>
  <si>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</si>
  <si>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</si>
  <si>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</si>
  <si>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</si>
  <si>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</si>
  <si>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</si>
  <si>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</si>
  <si>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</si>
  <si>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</si>
  <si>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</si>
  <si>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</si>
  <si>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</si>
  <si>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</si>
  <si>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</si>
  <si>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</si>
  <si>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</si>
  <si>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</si>
  <si>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</si>
  <si>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</si>
  <si>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</si>
  <si>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</si>
  <si>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</si>
  <si>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</si>
  <si>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</si>
  <si>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</si>
  <si>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</si>
  <si>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</si>
  <si>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</si>
  <si>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</si>
  <si>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</si>
  <si>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</si>
  <si>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</si>
  <si>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</si>
  <si>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</si>
  <si>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</si>
  <si>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</si>
  <si>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</si>
  <si>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</si>
  <si>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</si>
  <si>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</si>
  <si>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</si>
  <si>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</si>
  <si>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</si>
  <si>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</si>
  <si>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</si>
  <si>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</si>
  <si>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</si>
  <si>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</si>
  <si>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</si>
  <si>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</si>
  <si>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</si>
  <si>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</si>
  <si>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</si>
  <si>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</si>
  <si>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</si>
  <si>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</si>
  <si>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</si>
  <si>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</si>
  <si>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</si>
  <si>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</si>
  <si>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</si>
  <si>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</si>
  <si>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</si>
  <si>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</si>
  <si>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</si>
  <si>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</si>
  <si>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</si>
  <si>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</si>
  <si>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</si>
  <si>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</si>
  <si>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</si>
  <si>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</si>
  <si>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</si>
  <si>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</si>
  <si>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</si>
  <si>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</si>
  <si>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</si>
  <si>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</si>
  <si>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</si>
  <si>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</si>
  <si>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</si>
  <si>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</si>
  <si>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</si>
  <si>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</si>
  <si>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</si>
  <si>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</si>
  <si>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</si>
  <si>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</si>
  <si>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</si>
  <si>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</si>
  <si>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</si>
  <si>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</si>
  <si>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</si>
  <si>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</si>
  <si>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</si>
  <si>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</si>
  <si>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</si>
  <si>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</si>
  <si>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</si>
  <si>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</si>
  <si>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</si>
  <si>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</si>
  <si>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</si>
  <si>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</si>
  <si>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</si>
  <si>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</si>
  <si>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</si>
  <si>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</si>
  <si>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</si>
  <si>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</si>
  <si>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</si>
  <si>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</si>
  <si>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</si>
  <si>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</si>
  <si>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</si>
  <si>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</si>
  <si>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</si>
  <si>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</si>
  <si>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</si>
  <si>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</si>
  <si>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</si>
  <si>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</si>
  <si>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</si>
  <si>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</si>
  <si>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</si>
  <si>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</si>
  <si>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</si>
  <si>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</si>
  <si>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</si>
  <si>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</si>
  <si>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</si>
  <si>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</si>
  <si>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</si>
  <si>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</si>
  <si>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</si>
  <si>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</si>
  <si>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</si>
  <si>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</si>
  <si>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</si>
  <si>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</si>
  <si>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</si>
  <si>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</si>
  <si>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</si>
  <si>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</si>
  <si>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</si>
  <si>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</si>
  <si>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</si>
  <si>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</si>
  <si>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</si>
  <si>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</si>
  <si>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</si>
  <si>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</si>
  <si>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</si>
  <si>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</si>
  <si>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</si>
  <si>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</si>
  <si>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</si>
  <si>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</si>
  <si>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</si>
  <si>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</si>
  <si>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</si>
  <si>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</si>
  <si>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</si>
  <si>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</si>
  <si>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</si>
  <si>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</si>
  <si>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</si>
  <si>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</si>
  <si>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</si>
  <si>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</si>
  <si>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</si>
  <si>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</si>
  <si>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</si>
  <si>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</si>
  <si>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</si>
  <si>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</si>
  <si>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</si>
  <si>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</si>
  <si>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</si>
  <si>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</si>
  <si>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</si>
  <si>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</si>
  <si>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</si>
  <si>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</si>
  <si>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</si>
  <si>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</si>
  <si>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</si>
  <si>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</si>
  <si>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</si>
  <si>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</si>
  <si>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</si>
  <si>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</si>
  <si>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</si>
  <si>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</si>
  <si>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</si>
  <si>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</si>
  <si>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</si>
  <si>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</si>
  <si>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</si>
  <si>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</si>
  <si>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</si>
  <si>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</si>
  <si>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</si>
  <si>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</si>
  <si>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</si>
  <si>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</si>
  <si>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</si>
  <si>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</si>
  <si>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</si>
  <si>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</si>
  <si>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</si>
  <si>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</si>
  <si>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</si>
  <si>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</si>
  <si>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</si>
  <si>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</si>
  <si>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</si>
  <si>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</si>
  <si>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</si>
  <si>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</si>
  <si>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</si>
  <si>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</si>
  <si>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</si>
  <si>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</si>
  <si>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</si>
  <si>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</si>
  <si>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</si>
  <si>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</si>
  <si>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</si>
  <si>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</si>
  <si>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</si>
  <si>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</si>
  <si>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</si>
  <si>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</si>
  <si>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</si>
  <si>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</si>
  <si>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</si>
  <si>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</si>
  <si>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</si>
  <si>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</si>
  <si>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</si>
  <si>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</si>
  <si>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</si>
  <si>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</si>
  <si>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</si>
  <si>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</si>
  <si>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</si>
  <si>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</si>
  <si>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</si>
  <si>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</si>
  <si>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</si>
  <si>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</si>
  <si>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</si>
  <si>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</si>
  <si>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</si>
  <si>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</si>
  <si>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</si>
  <si>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</si>
  <si>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</si>
  <si>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</si>
  <si>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</si>
  <si>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</si>
  <si>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</si>
  <si>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</si>
  <si>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</si>
  <si>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</si>
  <si>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</si>
  <si>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</si>
  <si>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</si>
  <si>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</si>
  <si>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</si>
  <si>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</si>
  <si>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</si>
  <si>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</si>
  <si>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</si>
  <si>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</si>
  <si>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</si>
  <si>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</si>
  <si>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</si>
  <si>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</si>
  <si>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</si>
  <si>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</si>
  <si>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</si>
  <si>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</si>
  <si>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</si>
  <si>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</si>
  <si>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</si>
  <si>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</si>
  <si>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</si>
  <si>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</si>
  <si>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</si>
  <si>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</si>
  <si>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</si>
  <si>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</si>
  <si>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</si>
  <si>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</si>
  <si>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</si>
  <si>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</si>
  <si>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</si>
  <si>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</si>
  <si>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</si>
  <si>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</si>
  <si>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</si>
  <si>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</si>
  <si>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</si>
  <si>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</si>
  <si>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</si>
  <si>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</si>
  <si>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</si>
  <si>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</si>
  <si>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</si>
  <si>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</si>
  <si>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</si>
  <si>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</si>
  <si>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</si>
  <si>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</si>
  <si>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</si>
  <si>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</si>
  <si>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</si>
  <si>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</si>
  <si>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</si>
  <si>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</si>
  <si>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</si>
  <si>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</si>
  <si>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</si>
  <si>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</si>
  <si>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</si>
  <si>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</si>
  <si>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</si>
  <si>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</si>
  <si>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</si>
  <si>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</si>
  <si>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</si>
  <si>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</si>
  <si>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</si>
  <si>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</si>
  <si>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</si>
  <si>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</si>
  <si>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</si>
  <si>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</si>
  <si>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</si>
  <si>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</si>
  <si>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</si>
  <si>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</si>
  <si>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</si>
  <si>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</si>
  <si>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</si>
  <si>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</si>
  <si>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</si>
  <si>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</si>
  <si>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</si>
  <si>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</si>
  <si>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</si>
  <si>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</si>
  <si>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</si>
  <si>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</si>
  <si>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</si>
  <si>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</si>
  <si>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</si>
  <si>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</si>
  <si>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</si>
  <si>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</si>
  <si>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</si>
  <si>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</si>
  <si>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</si>
  <si>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</si>
  <si>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</si>
  <si>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</si>
  <si>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</si>
  <si>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</si>
  <si>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</si>
  <si>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</si>
  <si>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</si>
  <si>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</si>
  <si>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</si>
  <si>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</si>
  <si>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</si>
  <si>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</si>
  <si>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</si>
  <si>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</si>
  <si>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</si>
  <si>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</si>
  <si>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</si>
  <si>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</si>
  <si>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</si>
  <si>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</si>
  <si>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</si>
  <si>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</si>
  <si>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</si>
  <si>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</si>
  <si>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</si>
  <si>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</si>
  <si>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</si>
  <si>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</si>
  <si>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</si>
  <si>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</si>
  <si>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</si>
  <si>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</si>
  <si>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</si>
  <si>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</si>
  <si>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</si>
  <si>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</si>
  <si>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</si>
  <si>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</si>
  <si>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</si>
  <si>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</si>
  <si>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</si>
  <si>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</si>
  <si>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</si>
  <si>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</si>
  <si>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</si>
  <si>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</si>
  <si>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</si>
  <si>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</si>
  <si>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</si>
  <si>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</si>
  <si>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</si>
  <si>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</si>
  <si>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</si>
  <si>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</si>
  <si>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</si>
  <si>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</si>
  <si>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</si>
  <si>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</si>
  <si>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</si>
  <si>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</si>
  <si>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</si>
  <si>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</si>
  <si>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</si>
  <si>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</si>
  <si>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</si>
  <si>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</si>
  <si>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</si>
  <si>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</si>
  <si>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</si>
  <si>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</si>
  <si>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</si>
  <si>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</si>
  <si>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</si>
  <si>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</si>
  <si>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</si>
  <si>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</si>
  <si>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</si>
  <si>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</si>
  <si>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</si>
  <si>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</si>
  <si>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</si>
  <si>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</si>
  <si>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</si>
  <si>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</si>
  <si>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</si>
  <si>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</si>
  <si>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</si>
  <si>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</si>
  <si>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</si>
  <si>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</si>
  <si>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</si>
  <si>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</si>
  <si>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</si>
  <si>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</si>
  <si>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</si>
  <si>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</si>
  <si>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</si>
  <si>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</si>
  <si>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</si>
  <si>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</si>
  <si>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</si>
  <si>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</si>
  <si>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</si>
  <si>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</si>
  <si>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</si>
  <si>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</si>
  <si>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</si>
  <si>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</si>
  <si>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</si>
  <si>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</si>
  <si>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</si>
  <si>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</si>
  <si>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</si>
  <si>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</si>
  <si>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</si>
  <si>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</si>
  <si>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</si>
  <si>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</si>
  <si>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</si>
  <si>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</si>
  <si>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</si>
  <si>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</si>
  <si>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</si>
  <si>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</si>
  <si>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</si>
  <si>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</si>
  <si>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</si>
  <si>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</si>
  <si>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</si>
  <si>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</si>
  <si>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</si>
  <si>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</si>
  <si>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</si>
  <si>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</si>
  <si>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</si>
  <si>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</si>
  <si>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</si>
  <si>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</si>
  <si>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</si>
  <si>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</si>
  <si>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</si>
  <si>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</si>
  <si>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</si>
  <si>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</si>
  <si>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</si>
  <si>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</si>
  <si>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</si>
  <si>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</si>
  <si>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</si>
  <si>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</si>
  <si>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</si>
  <si>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</si>
  <si>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</si>
  <si>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</si>
  <si>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</si>
  <si>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</si>
  <si>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</si>
  <si>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</si>
  <si>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</si>
  <si>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</si>
  <si>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</si>
  <si>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</si>
  <si>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</si>
  <si>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</si>
  <si>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</si>
  <si>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</si>
  <si>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</si>
  <si>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</si>
  <si>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</si>
  <si>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</si>
  <si>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</si>
  <si>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</si>
  <si>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</si>
  <si>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</si>
  <si>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</si>
  <si>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</si>
  <si>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</si>
  <si>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</si>
  <si>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</si>
  <si>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</si>
  <si>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</si>
  <si>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</si>
  <si>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</si>
  <si>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</si>
  <si>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</si>
  <si>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</si>
  <si>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</si>
  <si>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</si>
  <si>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</si>
  <si>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</si>
  <si>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</si>
  <si>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</si>
  <si>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</si>
  <si>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</si>
  <si>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</si>
  <si>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</si>
  <si>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</si>
  <si>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</si>
  <si>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</si>
  <si>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</si>
  <si>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</si>
  <si>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</si>
  <si>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</si>
  <si>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</si>
  <si>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</si>
  <si>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</si>
  <si>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</si>
  <si>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</si>
  <si>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</si>
  <si>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</si>
  <si>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</si>
  <si>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</si>
  <si>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</si>
  <si>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</si>
  <si>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</si>
  <si>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</si>
  <si>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</si>
  <si>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</si>
  <si>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</si>
  <si>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</si>
  <si>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</si>
  <si>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</si>
  <si>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</si>
  <si>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</si>
  <si>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</si>
  <si>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</si>
  <si>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</si>
  <si>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</si>
  <si>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</si>
  <si>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</si>
  <si>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</si>
  <si>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</si>
  <si>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</si>
  <si>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</si>
  <si>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</si>
  <si>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</si>
  <si>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</si>
  <si>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</si>
  <si>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</si>
  <si>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</si>
  <si>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</si>
  <si>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</si>
  <si>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</si>
  <si>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</si>
  <si>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</si>
  <si>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</si>
  <si>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</si>
  <si>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</si>
  <si>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</si>
  <si>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</si>
  <si>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</si>
  <si>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</si>
  <si>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</si>
  <si>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</si>
  <si>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</si>
  <si>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</si>
  <si>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</si>
  <si>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</si>
  <si>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</si>
  <si>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</si>
  <si>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</si>
  <si>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</si>
  <si>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</si>
  <si>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</si>
  <si>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</si>
  <si>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</si>
  <si>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</si>
  <si>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</si>
  <si>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</si>
  <si>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</si>
  <si>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</si>
  <si>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</si>
  <si>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</si>
  <si>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</si>
  <si>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</si>
  <si>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</si>
  <si>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</si>
  <si>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</si>
  <si>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</si>
  <si>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</si>
  <si>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</si>
  <si>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</si>
  <si>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</si>
  <si>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</si>
  <si>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</si>
  <si>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</si>
  <si>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</si>
  <si>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</si>
  <si>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</si>
  <si>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</si>
  <si>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</si>
  <si>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</si>
  <si>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</si>
  <si>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</si>
  <si>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</si>
  <si>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</si>
  <si>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</si>
  <si>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</si>
  <si>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</si>
  <si>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</si>
  <si>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</si>
  <si>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</si>
  <si>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</si>
  <si>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</si>
  <si>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</si>
  <si>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</si>
  <si>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</si>
  <si>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</si>
  <si>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</si>
  <si>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</si>
  <si>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</si>
  <si>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</si>
  <si>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</si>
  <si>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</si>
  <si>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</si>
  <si>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</si>
  <si>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</si>
  <si>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</si>
  <si>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</si>
  <si>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</si>
  <si>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</si>
  <si>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</si>
  <si>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</si>
  <si>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</si>
  <si>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</si>
  <si>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</si>
  <si>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</si>
  <si>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</si>
  <si>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</si>
  <si>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</si>
  <si>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</si>
  <si>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</si>
  <si>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</si>
  <si>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</si>
  <si>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</si>
  <si>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</si>
  <si>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</si>
  <si>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</si>
  <si>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</si>
  <si>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</si>
  <si>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</si>
  <si>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</si>
  <si>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</si>
  <si>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</si>
  <si>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</si>
  <si>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</si>
  <si>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</si>
  <si>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</si>
  <si>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</si>
  <si>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</si>
  <si>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</si>
  <si>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</si>
  <si>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</si>
  <si>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</si>
  <si>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</si>
  <si>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</si>
  <si>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</si>
  <si>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</si>
  <si>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</si>
  <si>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</si>
  <si>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</si>
  <si>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</si>
  <si>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</si>
  <si>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</si>
  <si>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</si>
  <si>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</si>
  <si>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</si>
  <si>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</si>
  <si>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</si>
  <si>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</si>
  <si>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</si>
  <si>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</si>
  <si>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</si>
  <si>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</si>
  <si>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</si>
  <si>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</si>
  <si>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</si>
  <si>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</si>
  <si>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</si>
  <si>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</si>
  <si>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</si>
  <si>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</si>
  <si>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</si>
  <si>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</si>
  <si>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</si>
  <si>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</si>
  <si>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</si>
  <si>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</si>
  <si>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</si>
  <si>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</si>
  <si>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</si>
  <si>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</si>
  <si>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</si>
  <si>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</si>
  <si>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</si>
  <si>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</si>
  <si>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</si>
  <si>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</si>
  <si>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</si>
  <si>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</si>
  <si>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</si>
  <si>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</si>
  <si>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</si>
  <si>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</si>
  <si>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</si>
  <si>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</si>
  <si>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</si>
  <si>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</si>
  <si>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</si>
  <si>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</si>
  <si>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</si>
  <si>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</si>
  <si>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</si>
  <si>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</si>
  <si>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</si>
  <si>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</si>
  <si>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</si>
  <si>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</si>
  <si>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</si>
  <si>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</si>
  <si>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</si>
  <si>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</si>
  <si>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</si>
  <si>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</si>
  <si>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</si>
  <si>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</si>
  <si>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</si>
  <si>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</si>
  <si>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</si>
  <si>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</si>
  <si>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</si>
  <si>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</si>
  <si>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</si>
  <si>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</si>
  <si>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</si>
  <si>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</si>
  <si>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</si>
  <si>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</si>
  <si>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</si>
  <si>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</si>
  <si>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</si>
  <si>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</si>
  <si>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</si>
  <si>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</si>
  <si>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</si>
  <si>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</si>
  <si>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</si>
  <si>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</si>
  <si>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</si>
  <si>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</si>
  <si>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</si>
  <si>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</si>
  <si>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</si>
  <si>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</si>
  <si>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</si>
  <si>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</si>
  <si>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</si>
  <si>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</si>
  <si>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</si>
  <si>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</si>
  <si>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</si>
  <si>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</si>
  <si>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</si>
  <si>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</si>
  <si>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</si>
  <si>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</si>
  <si>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</si>
  <si>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</si>
  <si>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</si>
  <si>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</si>
  <si>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</si>
  <si>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</si>
  <si>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</si>
  <si>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</si>
  <si>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</si>
  <si>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</si>
  <si>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</si>
  <si>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</si>
  <si>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</si>
  <si>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</si>
  <si>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</si>
  <si>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</si>
  <si>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</si>
  <si>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</si>
  <si>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</si>
  <si>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</si>
  <si>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</si>
  <si>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</si>
  <si>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</si>
  <si>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</si>
  <si>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</si>
  <si>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</si>
  <si>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</si>
  <si>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</si>
  <si>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</si>
  <si>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</si>
  <si>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</si>
  <si>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</si>
  <si>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</si>
  <si>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</si>
  <si>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</si>
  <si>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</si>
  <si>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</si>
  <si>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</si>
  <si>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</si>
  <si>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</si>
  <si>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</si>
  <si>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</si>
  <si>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</si>
  <si>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</si>
  <si>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</si>
  <si>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</si>
  <si>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</si>
  <si>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</si>
  <si>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</si>
  <si>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</si>
  <si>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</si>
  <si>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</si>
  <si>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</si>
  <si>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</si>
  <si>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</si>
  <si>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</si>
  <si>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</si>
  <si>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</si>
  <si>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</si>
  <si>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</si>
  <si>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</si>
  <si>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</si>
  <si>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</si>
  <si>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</si>
  <si>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</si>
  <si>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</si>
  <si>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</si>
  <si>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</si>
  <si>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</si>
  <si>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</si>
  <si>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</si>
  <si>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</si>
  <si>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</si>
  <si>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</si>
  <si>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</si>
  <si>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</si>
  <si>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</si>
  <si>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</si>
  <si>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</si>
  <si>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</si>
  <si>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</si>
  <si>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</si>
  <si>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</si>
  <si>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</si>
  <si>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</si>
  <si>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</si>
  <si>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</si>
  <si>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</si>
  <si>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</si>
  <si>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</si>
  <si>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</si>
  <si>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</si>
  <si>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</si>
  <si>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</si>
  <si>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</si>
  <si>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</si>
  <si>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</si>
  <si>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</si>
  <si>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</si>
  <si>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</si>
  <si>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</si>
  <si>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</si>
  <si>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</si>
  <si>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</si>
  <si>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</si>
  <si>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</si>
  <si>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</si>
  <si>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</si>
  <si>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</si>
  <si>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</si>
  <si>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</si>
  <si>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</si>
  <si>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</si>
  <si>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</si>
  <si>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</si>
  <si>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</si>
  <si>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</si>
  <si>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</si>
  <si>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</si>
  <si>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</si>
  <si>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</si>
  <si>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</si>
  <si>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</si>
  <si>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</si>
  <si>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</si>
  <si>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</si>
  <si>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</si>
  <si>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</si>
  <si>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</si>
  <si>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</si>
  <si>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</si>
  <si>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</si>
  <si>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</si>
  <si>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</si>
  <si>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</si>
  <si>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</si>
  <si>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</si>
  <si>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</si>
  <si>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</si>
  <si>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</si>
  <si>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</si>
  <si>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</si>
  <si>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</si>
  <si>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</si>
  <si>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</si>
  <si>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</si>
  <si>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</si>
  <si>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</si>
  <si>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</si>
  <si>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</si>
  <si>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</si>
  <si>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</si>
  <si>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</si>
  <si>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</si>
  <si>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</si>
  <si>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</si>
  <si>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</si>
  <si>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</si>
  <si>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</si>
  <si>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</si>
  <si>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</si>
  <si>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</si>
  <si>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</si>
  <si>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</si>
  <si>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</si>
  <si>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</si>
  <si>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</si>
  <si>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</si>
  <si>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</si>
  <si>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</si>
  <si>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</si>
  <si>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</si>
  <si>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</si>
  <si>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</si>
  <si>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</si>
  <si>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</si>
  <si>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</si>
  <si>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</si>
  <si>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</si>
  <si>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</si>
  <si>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</si>
  <si>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</si>
  <si>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</si>
  <si>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</si>
  <si>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</si>
  <si>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</si>
  <si>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</si>
  <si>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</si>
  <si>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</si>
  <si>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</si>
  <si>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</si>
  <si>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</si>
  <si>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</si>
  <si>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</si>
  <si>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</si>
  <si>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</si>
  <si>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</si>
  <si>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</si>
  <si>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</si>
  <si>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</si>
  <si>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</si>
  <si>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</si>
  <si>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</si>
  <si>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</si>
  <si>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</si>
  <si>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</si>
  <si>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</si>
  <si>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</si>
  <si>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</si>
  <si>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</si>
  <si>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</si>
  <si>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</si>
  <si>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</si>
  <si>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</si>
  <si>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</si>
  <si>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</si>
  <si>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</si>
  <si>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</si>
  <si>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</si>
  <si>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</si>
  <si>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</si>
  <si>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</si>
  <si>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</si>
  <si>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</si>
  <si>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</si>
  <si>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</si>
  <si>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</si>
  <si>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</si>
  <si>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</si>
  <si>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</si>
  <si>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</si>
  <si>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</si>
  <si>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</si>
  <si>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</si>
  <si>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</si>
  <si>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</si>
  <si>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</si>
  <si>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</si>
  <si>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</si>
  <si>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</si>
  <si>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</si>
  <si>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</si>
  <si>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</si>
  <si>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</si>
  <si>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</si>
  <si>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</si>
  <si>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</si>
  <si>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</si>
  <si>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</si>
  <si>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</si>
  <si>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</si>
  <si>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</si>
  <si>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</si>
  <si>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</si>
  <si>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</si>
  <si>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</si>
  <si>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</si>
  <si>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</si>
  <si>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</si>
  <si>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</si>
  <si>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</si>
  <si>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</si>
  <si>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</si>
  <si>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</si>
  <si>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</si>
  <si>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</si>
  <si>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</si>
  <si>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</si>
  <si>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</si>
  <si>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</si>
  <si>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</si>
  <si>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</si>
  <si>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</si>
  <si>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</si>
  <si>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</si>
  <si>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</si>
  <si>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</si>
  <si>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</si>
  <si>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</si>
  <si>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</si>
  <si>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</si>
  <si>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</si>
  <si>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</si>
  <si>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</si>
  <si>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</si>
  <si>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</si>
  <si>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</si>
  <si>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</si>
  <si>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</si>
  <si>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</si>
  <si>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</si>
  <si>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</si>
  <si>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</si>
  <si>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</si>
  <si>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</si>
  <si>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</si>
  <si>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</si>
  <si>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</si>
  <si>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</si>
  <si>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</si>
  <si>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</si>
  <si>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</si>
  <si>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</si>
  <si>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</si>
  <si>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</si>
  <si>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</si>
  <si>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</si>
  <si>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</si>
  <si>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</si>
  <si>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</si>
  <si>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</si>
  <si>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</si>
  <si>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</si>
  <si>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</si>
  <si>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</si>
  <si>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</si>
  <si>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</si>
  <si>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</si>
  <si>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</si>
  <si>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</si>
  <si>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</si>
  <si>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</si>
  <si>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</si>
  <si>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</si>
  <si>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</si>
  <si>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</si>
  <si>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</si>
  <si>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</si>
  <si>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</si>
  <si>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</si>
  <si>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</si>
  <si>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</si>
  <si>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</si>
  <si>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</si>
  <si>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</si>
  <si>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</si>
  <si>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</si>
  <si>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</si>
  <si>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</si>
  <si>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</si>
  <si>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</si>
  <si>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</si>
  <si>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</si>
  <si>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</si>
  <si>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</si>
  <si>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</si>
  <si>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</si>
  <si>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</si>
  <si>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</si>
  <si>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</si>
  <si>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</si>
  <si>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</si>
  <si>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</si>
  <si>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</si>
  <si>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</si>
  <si>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</si>
  <si>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</si>
  <si>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</si>
  <si>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</si>
  <si>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</si>
  <si>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</si>
  <si>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</si>
  <si>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</si>
  <si>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</si>
  <si>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</si>
  <si>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</si>
  <si>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</si>
  <si>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</si>
  <si>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</si>
  <si>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</si>
  <si>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</si>
  <si>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</si>
  <si>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</si>
  <si>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</si>
  <si>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</si>
  <si>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</si>
  <si>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</si>
  <si>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</si>
  <si>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</si>
  <si>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</si>
  <si>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</si>
  <si>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</si>
  <si>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</si>
  <si>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</si>
  <si>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</si>
  <si>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</si>
  <si>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</si>
  <si>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</si>
  <si>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</si>
  <si>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</si>
  <si>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</si>
  <si>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</si>
  <si>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</si>
  <si>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</si>
  <si>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</si>
  <si>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</si>
  <si>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</si>
  <si>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</si>
  <si>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</si>
  <si>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</si>
  <si>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</si>
  <si>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</si>
  <si>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</si>
  <si>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</si>
  <si>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</si>
  <si>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</si>
  <si>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</si>
  <si>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</si>
  <si>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</si>
  <si>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</si>
  <si>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</si>
  <si>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</si>
  <si>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</si>
  <si>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</si>
  <si>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</si>
  <si>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</si>
  <si>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</si>
  <si>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</si>
  <si>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</si>
  <si>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</si>
  <si>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</si>
  <si>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</si>
  <si>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</si>
  <si>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</si>
  <si>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</si>
  <si>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</si>
  <si>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</si>
  <si>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</si>
  <si>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</si>
  <si>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</si>
  <si>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</si>
  <si>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</si>
  <si>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</si>
  <si>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</si>
  <si>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</si>
  <si>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</si>
  <si>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</si>
  <si>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</si>
  <si>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</si>
  <si>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</si>
  <si>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</si>
  <si>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</si>
  <si>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</si>
  <si>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</si>
  <si>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</si>
  <si>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</si>
  <si>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</si>
  <si>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</si>
  <si>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</si>
  <si>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</si>
  <si>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</si>
  <si>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</si>
  <si>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</si>
  <si>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</si>
  <si>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</si>
  <si>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</si>
  <si>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</si>
  <si>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</si>
  <si>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</si>
  <si>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</si>
  <si>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</si>
  <si>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</si>
  <si>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</si>
  <si>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</si>
  <si>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</si>
  <si>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</si>
  <si>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</si>
  <si>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</si>
  <si>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</si>
  <si>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</si>
  <si>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</si>
  <si>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</si>
  <si>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</si>
  <si>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</si>
  <si>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</si>
  <si>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</si>
  <si>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</si>
  <si>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</si>
  <si>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</si>
  <si>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</si>
  <si>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</si>
  <si>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</si>
  <si>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</si>
  <si>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</si>
  <si>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</si>
  <si>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</si>
  <si>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</si>
  <si>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</si>
  <si>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</si>
  <si>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</si>
  <si>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</si>
  <si>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</si>
  <si>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</si>
  <si>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</si>
  <si>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</si>
  <si>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</si>
  <si>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</si>
  <si>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</si>
  <si>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</si>
  <si>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</si>
  <si>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</si>
  <si>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</si>
  <si>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</si>
  <si>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</si>
  <si>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</si>
  <si>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</si>
  <si>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</si>
  <si>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</si>
  <si>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</si>
  <si>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</si>
  <si>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</si>
  <si>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</si>
  <si>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</si>
  <si>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</si>
  <si>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</si>
  <si>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</si>
  <si>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</si>
  <si>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</si>
  <si>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</si>
  <si>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</si>
  <si>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</si>
  <si>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</si>
  <si>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</si>
  <si>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</si>
  <si>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</si>
  <si>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</si>
  <si>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</si>
  <si>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</si>
  <si>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</si>
  <si>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</si>
  <si>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</si>
  <si>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</si>
  <si>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</si>
  <si>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</si>
  <si>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</si>
  <si>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</si>
  <si>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</si>
  <si>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</si>
  <si>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</si>
  <si>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</si>
  <si>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</si>
  <si>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</si>
  <si>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</si>
  <si>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</si>
  <si>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</si>
  <si>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</si>
  <si>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</si>
  <si>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</si>
  <si>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</si>
  <si>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</si>
  <si>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</si>
  <si>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</si>
  <si>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</si>
  <si>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</si>
  <si>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</si>
  <si>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</si>
  <si>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</si>
  <si>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</si>
  <si>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</si>
  <si>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</si>
  <si>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</si>
  <si>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</si>
  <si>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</si>
  <si>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</si>
  <si>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</si>
  <si>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</si>
  <si>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</si>
  <si>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</si>
  <si>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</si>
  <si>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</si>
  <si>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</si>
  <si>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</si>
  <si>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</si>
  <si>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</si>
  <si>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</si>
  <si>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</si>
  <si>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</si>
  <si>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</si>
  <si>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</si>
  <si>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</si>
  <si>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</si>
  <si>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</si>
  <si>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</si>
  <si>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</si>
  <si>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</si>
  <si>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</si>
  <si>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</si>
  <si>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</si>
  <si>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</si>
  <si>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</si>
  <si>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</si>
  <si>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</si>
  <si>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</si>
  <si>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</si>
  <si>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</si>
  <si>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</si>
  <si>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</si>
  <si>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</si>
  <si>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</si>
  <si>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</si>
  <si>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</si>
  <si>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</si>
  <si>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</si>
  <si>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</si>
  <si>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</si>
  <si>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</si>
  <si>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</si>
  <si>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</si>
  <si>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</si>
  <si>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</si>
  <si>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</si>
  <si>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</si>
  <si>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</si>
  <si>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</si>
  <si>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</si>
  <si>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</si>
  <si>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</si>
  <si>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</si>
  <si>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</si>
  <si>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</si>
  <si>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</si>
  <si>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</si>
  <si>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</si>
  <si>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</si>
  <si>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</si>
  <si>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</si>
  <si>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</si>
  <si>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</si>
  <si>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</si>
  <si>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</si>
  <si>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</si>
  <si>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</si>
  <si>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</si>
  <si>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</si>
  <si>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</si>
  <si>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</si>
  <si>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</si>
  <si>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</si>
  <si>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</si>
  <si>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</si>
  <si>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</si>
  <si>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</si>
  <si>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</si>
  <si>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</si>
  <si>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</si>
  <si>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</si>
  <si>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</si>
  <si>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</si>
  <si>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</si>
  <si>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</si>
  <si>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</si>
  <si>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</si>
  <si>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</si>
  <si>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</si>
  <si>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</si>
  <si>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</si>
  <si>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</si>
  <si>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</si>
  <si>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</si>
  <si>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</si>
  <si>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</si>
  <si>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</si>
  <si>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</si>
  <si>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</si>
  <si>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</si>
  <si>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</si>
  <si>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</si>
  <si>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</si>
  <si>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</si>
  <si>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</si>
  <si>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</si>
  <si>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</si>
  <si>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</si>
  <si>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</si>
  <si>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</si>
  <si>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</si>
  <si>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</si>
  <si>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</si>
  <si>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</si>
  <si>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</si>
  <si>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</si>
  <si>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</si>
  <si>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</si>
  <si>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</si>
  <si>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</si>
  <si>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</si>
  <si>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</si>
  <si>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</si>
  <si>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</si>
  <si>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</si>
  <si>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</si>
  <si>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</si>
  <si>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</si>
  <si>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</si>
  <si>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</si>
  <si>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</si>
  <si>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</si>
  <si>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</si>
  <si>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</si>
  <si>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</si>
  <si>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</si>
  <si>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</si>
  <si>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</si>
  <si>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</si>
  <si>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</si>
  <si>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</si>
  <si>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</si>
  <si>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</si>
  <si>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</si>
  <si>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</si>
  <si>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</si>
  <si>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</si>
  <si>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</si>
  <si>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</si>
  <si>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</si>
  <si>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</si>
  <si>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</si>
  <si>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</si>
  <si>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</si>
  <si>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</si>
  <si>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</si>
  <si>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</si>
  <si>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</si>
  <si>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</si>
  <si>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</si>
  <si>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</si>
  <si>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</si>
  <si>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</si>
  <si>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</si>
  <si>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</si>
  <si>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</si>
  <si>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</si>
  <si>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</si>
  <si>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</si>
  <si>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</si>
  <si>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</si>
  <si>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</si>
  <si>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</si>
  <si>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</si>
  <si>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</si>
  <si>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</si>
  <si>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</si>
  <si>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</si>
  <si>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</si>
  <si>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</si>
  <si>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</si>
  <si>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</si>
  <si>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</si>
  <si>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</si>
  <si>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</si>
  <si>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</si>
  <si>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</si>
  <si>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</si>
  <si>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</si>
  <si>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</si>
  <si>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</si>
  <si>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</si>
  <si>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</si>
  <si>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</si>
  <si>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</si>
  <si>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</si>
  <si>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</si>
  <si>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</si>
  <si>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</si>
  <si>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</si>
  <si>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</si>
  <si>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</si>
  <si>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</si>
  <si>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</si>
  <si>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</si>
  <si>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</si>
  <si>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</si>
  <si>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</si>
  <si>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</si>
  <si>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</si>
  <si>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</si>
  <si>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</si>
  <si>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</si>
  <si>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</si>
  <si>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</si>
  <si>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</si>
  <si>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</si>
  <si>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</si>
  <si>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</si>
  <si>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</si>
  <si>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</si>
  <si>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</si>
  <si>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</si>
  <si>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</si>
  <si>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</si>
  <si>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</si>
  <si>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</si>
  <si>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</si>
  <si>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</si>
  <si>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</si>
  <si>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</si>
  <si>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</si>
  <si>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</si>
  <si>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</si>
  <si>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</si>
  <si>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</si>
  <si>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</si>
  <si>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</si>
  <si>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</si>
  <si>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</si>
  <si>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</si>
  <si>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</si>
  <si>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</si>
  <si>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</si>
  <si>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</si>
  <si>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</si>
  <si>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</si>
  <si>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</si>
  <si>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</si>
  <si>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</si>
  <si>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</si>
  <si>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</si>
  <si>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</si>
  <si>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</si>
  <si>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</si>
  <si>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</si>
  <si>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</si>
  <si>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</si>
  <si>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</si>
  <si>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</si>
  <si>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</si>
  <si>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</si>
  <si>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</si>
  <si>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</si>
  <si>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</si>
  <si>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</si>
  <si>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</si>
  <si>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</si>
  <si>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</si>
  <si>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</si>
  <si>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</si>
  <si>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</si>
  <si>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</si>
  <si>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</si>
  <si>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</si>
  <si>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</si>
  <si>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</si>
  <si>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</si>
  <si>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</si>
  <si>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</si>
  <si>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</si>
  <si>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</si>
  <si>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</si>
  <si>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</si>
  <si>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</si>
  <si>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</si>
  <si>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</si>
  <si>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</si>
  <si>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</si>
  <si>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</si>
  <si>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</si>
  <si>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</si>
  <si>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</si>
  <si>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</si>
  <si>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</si>
  <si>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</si>
  <si>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</si>
  <si>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</si>
  <si>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</si>
  <si>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</si>
  <si>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</si>
  <si>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</si>
  <si>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</si>
  <si>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</si>
  <si>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</si>
  <si>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</si>
  <si>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</si>
  <si>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</si>
  <si>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</si>
  <si>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</si>
  <si>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</si>
  <si>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</si>
  <si>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</si>
  <si>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</si>
  <si>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</si>
  <si>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</si>
  <si>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</si>
  <si>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</si>
  <si>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</si>
  <si>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</si>
  <si>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</si>
  <si>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</si>
  <si>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</si>
  <si>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</si>
  <si>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</si>
  <si>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</si>
  <si>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</si>
  <si>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</si>
  <si>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</si>
  <si>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</si>
  <si>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</si>
  <si>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</si>
  <si>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</si>
  <si>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</si>
  <si>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</si>
  <si>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</si>
  <si>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</si>
  <si>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</si>
  <si>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</si>
  <si>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</si>
  <si>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</si>
  <si>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</si>
  <si>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</si>
  <si>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</si>
  <si>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</si>
  <si>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</si>
  <si>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</si>
  <si>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</si>
  <si>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</si>
  <si>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</si>
  <si>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</si>
  <si>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</si>
  <si>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</si>
  <si>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</si>
  <si>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</si>
  <si>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</si>
  <si>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</si>
  <si>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</si>
  <si>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</si>
  <si>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</si>
  <si>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</si>
  <si>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</si>
  <si>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</si>
  <si>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</si>
  <si>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</si>
  <si>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</si>
  <si>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</si>
  <si>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</si>
  <si>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</si>
  <si>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</si>
  <si>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</si>
  <si>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</si>
  <si>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</si>
  <si>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</si>
  <si>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</si>
  <si>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</si>
  <si>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</si>
  <si>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</si>
  <si>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</si>
  <si>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</si>
  <si>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</si>
  <si>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</si>
  <si>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</si>
  <si>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</si>
  <si>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</si>
  <si>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</si>
  <si>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</si>
  <si>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</si>
  <si>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</si>
  <si>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</si>
  <si>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</si>
  <si>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</si>
  <si>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</si>
  <si>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</si>
  <si>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</si>
  <si>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</si>
  <si>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</si>
  <si>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</si>
  <si>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</si>
  <si>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</si>
  <si>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</si>
  <si>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</si>
  <si>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</si>
  <si>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</si>
  <si>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</si>
  <si>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</si>
  <si>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</si>
  <si>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</si>
  <si>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</si>
  <si>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</si>
  <si>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</si>
  <si>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</si>
  <si>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</si>
  <si>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</si>
  <si>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</si>
  <si>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</si>
  <si>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</si>
  <si>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</si>
  <si>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</si>
  <si>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</si>
  <si>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</si>
  <si>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</si>
  <si>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</si>
  <si>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</si>
  <si>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</si>
  <si>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</si>
  <si>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</si>
  <si>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</si>
  <si>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</si>
  <si>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</si>
  <si>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</si>
  <si>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</si>
  <si>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</si>
  <si>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</si>
  <si>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</si>
  <si>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</si>
  <si>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</si>
  <si>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</si>
  <si>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</si>
  <si>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</si>
  <si>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</si>
  <si>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</si>
  <si>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</si>
  <si>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</si>
  <si>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</si>
  <si>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</si>
  <si>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</si>
  <si>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</si>
  <si>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</si>
  <si>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</si>
  <si>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</si>
  <si>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</si>
  <si>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</si>
  <si>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</si>
  <si>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</si>
  <si>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</si>
  <si>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</si>
  <si>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</si>
  <si>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</si>
  <si>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</si>
  <si>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</si>
  <si>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</si>
  <si>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</si>
  <si>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</si>
  <si>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</si>
  <si>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</si>
  <si>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</si>
  <si>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</si>
  <si>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</si>
  <si>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</si>
  <si>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</si>
  <si>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</si>
  <si>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</si>
  <si>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</si>
  <si>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</si>
  <si>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</si>
  <si>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</si>
  <si>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</si>
  <si>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</si>
  <si>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</si>
  <si>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</si>
  <si>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</si>
  <si>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</si>
  <si>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</si>
  <si>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</si>
  <si>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</si>
  <si>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</si>
  <si>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</si>
  <si>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</si>
  <si>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</si>
  <si>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</si>
  <si>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</si>
  <si>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</si>
  <si>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</si>
  <si>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</si>
  <si>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</si>
  <si>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</si>
  <si>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</si>
  <si>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</si>
  <si>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</si>
  <si>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</si>
  <si>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</si>
  <si>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</si>
  <si>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</si>
  <si>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</si>
  <si>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</si>
  <si>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</si>
  <si>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</si>
  <si>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</si>
  <si>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</si>
  <si>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</si>
  <si>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</si>
  <si>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</si>
  <si>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</si>
  <si>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</si>
  <si>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</si>
  <si>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</si>
  <si>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</si>
  <si>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</si>
  <si>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</si>
  <si>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</si>
  <si>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</si>
  <si>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</si>
  <si>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</si>
  <si>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</si>
  <si>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</si>
  <si>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</si>
  <si>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</si>
  <si>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</si>
  <si>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</si>
  <si>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</si>
  <si>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</si>
  <si>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</si>
  <si>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</si>
  <si>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</si>
  <si>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</si>
  <si>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</si>
  <si>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</si>
  <si>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</si>
  <si>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</si>
  <si>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</si>
  <si>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</si>
  <si>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</si>
  <si>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</si>
  <si>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</si>
  <si>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</si>
  <si>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</si>
  <si>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</si>
  <si>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</si>
  <si>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</si>
  <si>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</si>
  <si>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</si>
  <si>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</si>
  <si>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</si>
  <si>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</si>
  <si>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</si>
  <si>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</si>
  <si>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</si>
  <si>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</si>
  <si>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</si>
  <si>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</si>
  <si>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</si>
  <si>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</si>
  <si>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</si>
  <si>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</si>
  <si>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</si>
  <si>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</si>
  <si>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</si>
  <si>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</si>
  <si>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</si>
  <si>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</si>
  <si>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</si>
  <si>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</si>
  <si>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</si>
  <si>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</si>
  <si>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</si>
  <si>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</si>
  <si>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</si>
  <si>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</si>
  <si>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</si>
  <si>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</si>
  <si>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</si>
  <si>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</si>
  <si>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</si>
  <si>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</si>
  <si>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</si>
  <si>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</si>
  <si>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</si>
  <si>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</si>
  <si>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</si>
  <si>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</si>
  <si>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</si>
  <si>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</si>
  <si>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</si>
  <si>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</si>
  <si>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</si>
  <si>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</si>
  <si>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</si>
  <si>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</si>
  <si>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</si>
  <si>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</si>
  <si>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</si>
  <si>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</si>
  <si>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</si>
  <si>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</si>
  <si>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</si>
  <si>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</si>
  <si>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</si>
  <si>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</si>
  <si>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</si>
  <si>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</si>
  <si>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</si>
  <si>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</si>
  <si>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</si>
  <si>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</si>
  <si>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</si>
  <si>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</si>
  <si>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</si>
  <si>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</si>
  <si>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</si>
  <si>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</si>
  <si>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</si>
  <si>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</si>
  <si>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</si>
  <si>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</si>
  <si>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</si>
  <si>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</si>
  <si>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</si>
  <si>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</si>
  <si>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</si>
  <si>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</si>
  <si>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</si>
  <si>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</si>
  <si>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</si>
  <si>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</si>
  <si>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</si>
  <si>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</si>
  <si>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</si>
  <si>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</si>
  <si>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</si>
  <si>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</si>
  <si>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</si>
  <si>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</si>
  <si>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</si>
  <si>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</si>
  <si>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</si>
  <si>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</si>
  <si>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</si>
  <si>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</si>
  <si>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</si>
  <si>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</si>
  <si>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</si>
  <si>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</si>
  <si>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</si>
  <si>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</si>
  <si>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</si>
  <si>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</si>
  <si>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</si>
  <si>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</si>
  <si>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</si>
  <si>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</si>
  <si>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</si>
  <si>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</si>
  <si>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</si>
  <si>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</si>
  <si>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</si>
  <si>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</si>
  <si>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</si>
  <si>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</si>
  <si>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</si>
  <si>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</si>
  <si>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</si>
  <si>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</si>
  <si>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</si>
  <si>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</si>
  <si>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</si>
  <si>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</si>
  <si>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</si>
  <si>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</si>
  <si>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</si>
  <si>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</si>
  <si>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</si>
  <si>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</si>
  <si>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</si>
  <si>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</si>
  <si>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</si>
  <si>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</si>
  <si>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</si>
  <si>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</si>
  <si>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</si>
  <si>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</si>
  <si>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</si>
  <si>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</si>
  <si>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</si>
  <si>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</si>
  <si>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</si>
  <si>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</si>
  <si>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</si>
  <si>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</si>
  <si>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</si>
  <si>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</si>
  <si>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</si>
  <si>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</si>
  <si>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</si>
  <si>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</si>
  <si>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</si>
  <si>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</si>
  <si>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</si>
  <si>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</si>
  <si>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</si>
  <si>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</si>
  <si>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</si>
  <si>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</si>
  <si>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</si>
  <si>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</si>
  <si>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</si>
  <si>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</si>
  <si>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</si>
  <si>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</si>
  <si>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</si>
  <si>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</si>
  <si>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</si>
  <si>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</si>
  <si>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</si>
  <si>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</si>
  <si>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</si>
  <si>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</si>
  <si>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</si>
  <si>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</si>
  <si>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</si>
  <si>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</si>
  <si>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</si>
  <si>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</si>
  <si>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</si>
  <si>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</si>
  <si>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</si>
  <si>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</si>
  <si>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</si>
  <si>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</si>
  <si>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</si>
  <si>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</si>
  <si>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</si>
  <si>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</si>
  <si>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</si>
  <si>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</si>
  <si>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</si>
  <si>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</si>
  <si>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</si>
  <si>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</si>
  <si>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</si>
  <si>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</si>
  <si>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</si>
  <si>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</si>
  <si>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</si>
  <si>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</si>
  <si>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</si>
  <si>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</si>
  <si>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</si>
  <si>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</si>
  <si>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</si>
  <si>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</si>
  <si>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</si>
  <si>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</si>
  <si>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</si>
  <si>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</si>
  <si>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</si>
  <si>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</si>
  <si>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</si>
  <si>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</si>
  <si>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</si>
  <si>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</si>
  <si>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</si>
  <si>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</si>
  <si>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</si>
  <si>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</si>
  <si>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</si>
  <si>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</si>
  <si>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</si>
  <si>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</si>
  <si>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</si>
  <si>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</si>
  <si>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</si>
  <si>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</si>
  <si>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</si>
  <si>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</si>
  <si>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</si>
  <si>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</si>
  <si>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</si>
  <si>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</si>
  <si>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</si>
  <si>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</si>
  <si>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</si>
  <si>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</si>
  <si>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</si>
  <si>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</si>
  <si>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</si>
  <si>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</si>
  <si>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</si>
  <si>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</si>
  <si>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</si>
  <si>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</si>
  <si>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</si>
  <si>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</si>
  <si>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</si>
  <si>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</si>
  <si>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</si>
  <si>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</si>
  <si>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</si>
  <si>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</si>
  <si>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</si>
  <si>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</si>
  <si>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</si>
  <si>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</si>
  <si>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</si>
  <si>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</si>
  <si>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</si>
  <si>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</si>
  <si>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</si>
  <si>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</si>
  <si>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</si>
  <si>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</si>
  <si>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</si>
  <si>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</si>
  <si>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</si>
  <si>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</si>
  <si>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</si>
  <si>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</si>
  <si>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</si>
  <si>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</si>
  <si>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</si>
  <si>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</si>
  <si>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</si>
  <si>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</si>
  <si>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</si>
  <si>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</si>
  <si>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</si>
  <si>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</si>
  <si>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</si>
  <si>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</si>
  <si>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</si>
  <si>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</si>
  <si>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</si>
  <si>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</si>
  <si>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</si>
  <si>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</si>
  <si>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</si>
  <si>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</si>
  <si>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</si>
  <si>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</si>
  <si>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</si>
  <si>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</si>
  <si>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</si>
  <si>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</si>
  <si>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</si>
  <si>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</si>
  <si>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</si>
  <si>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</si>
  <si>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</si>
  <si>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</si>
  <si>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</si>
  <si>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</si>
  <si>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</si>
  <si>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</si>
  <si>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</si>
  <si>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</si>
  <si>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</si>
  <si>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</si>
  <si>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</si>
  <si>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</si>
  <si>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</si>
  <si>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</si>
  <si>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</si>
  <si>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</si>
  <si>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</si>
  <si>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</si>
  <si>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</si>
  <si>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</si>
  <si>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</si>
  <si>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</si>
  <si>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</si>
  <si>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</si>
  <si>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</si>
  <si>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</si>
  <si>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</si>
  <si>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</si>
  <si>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</si>
  <si>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</si>
  <si>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</si>
  <si>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</si>
  <si>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</si>
  <si>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</si>
  <si>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</si>
  <si>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</si>
  <si>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</si>
  <si>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</si>
  <si>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</si>
  <si>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</si>
  <si>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</si>
  <si>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</si>
  <si>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</si>
  <si>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</si>
  <si>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</si>
  <si>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</si>
  <si>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</si>
  <si>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</si>
  <si>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</si>
  <si>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</si>
  <si>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</si>
  <si>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</si>
  <si>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</si>
  <si>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</si>
  <si>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</si>
  <si>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</si>
  <si>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</si>
  <si>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</si>
  <si>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</si>
  <si>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</si>
  <si>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</si>
  <si>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</si>
  <si>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</si>
  <si>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</si>
  <si>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</si>
  <si>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</si>
  <si>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</si>
  <si>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</si>
  <si>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</si>
  <si>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</si>
  <si>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</si>
  <si>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</si>
  <si>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</si>
  <si>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</si>
  <si>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</si>
  <si>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</si>
  <si>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</si>
  <si>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</si>
  <si>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</si>
  <si>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</si>
  <si>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</si>
  <si>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</si>
  <si>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</si>
  <si>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</si>
  <si>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</si>
  <si>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</si>
  <si>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</si>
  <si>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</si>
  <si>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</si>
  <si>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</si>
  <si>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</si>
  <si>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</si>
  <si>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</si>
  <si>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</si>
  <si>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</si>
  <si>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</si>
  <si>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</si>
  <si>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</si>
  <si>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</si>
  <si>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</si>
  <si>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</si>
  <si>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</si>
  <si>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</si>
  <si>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</si>
  <si>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</si>
  <si>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</si>
  <si>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</si>
  <si>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</si>
  <si>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</si>
  <si>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</si>
  <si>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</si>
  <si>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</si>
  <si>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</si>
  <si>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</si>
  <si>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</si>
  <si>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</si>
  <si>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</si>
  <si>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</si>
  <si>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</si>
  <si>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</si>
  <si>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</si>
  <si>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</si>
  <si>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</si>
  <si>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</si>
  <si>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</si>
  <si>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</si>
  <si>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</si>
  <si>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</si>
  <si>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</si>
  <si>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</si>
  <si>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</si>
  <si>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</si>
  <si>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</si>
  <si>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</si>
  <si>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</si>
  <si>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</si>
  <si>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</si>
  <si>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</si>
  <si>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</si>
  <si>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</si>
  <si>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</si>
  <si>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</si>
  <si>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</si>
  <si>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</si>
  <si>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</si>
  <si>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</si>
  <si>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</si>
  <si>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</si>
  <si>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</si>
  <si>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</si>
  <si>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</si>
  <si>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</si>
  <si>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</si>
  <si>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</si>
  <si>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</si>
  <si>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</si>
  <si>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</si>
  <si>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</si>
  <si>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</si>
  <si>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</si>
  <si>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</si>
  <si>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</si>
  <si>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</si>
  <si>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</si>
  <si>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</si>
  <si>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</si>
  <si>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</si>
  <si>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</si>
  <si>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</si>
  <si>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</si>
  <si>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</si>
  <si>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</si>
  <si>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</si>
  <si>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</si>
  <si>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</si>
  <si>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</si>
  <si>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</si>
  <si>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</si>
  <si>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</si>
  <si>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</si>
  <si>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</si>
  <si>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</si>
  <si>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</si>
  <si>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</si>
  <si>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</si>
  <si>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</si>
  <si>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</si>
  <si>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</si>
  <si>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</si>
  <si>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</si>
  <si>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</si>
  <si>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</si>
  <si>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</si>
  <si>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</si>
  <si>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</si>
  <si>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</si>
  <si>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</si>
  <si>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</si>
  <si>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</si>
  <si>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</si>
  <si>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</si>
  <si>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</si>
  <si>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</si>
  <si>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</si>
  <si>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</si>
  <si>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</si>
  <si>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</si>
  <si>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</si>
  <si>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</si>
  <si>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</si>
  <si>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</si>
  <si>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</si>
  <si>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</si>
  <si>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</si>
  <si>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</si>
  <si>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</si>
  <si>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</si>
  <si>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</si>
  <si>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</si>
  <si>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</si>
  <si>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</si>
  <si>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</si>
  <si>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</si>
  <si>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</si>
  <si>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</si>
  <si>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</si>
  <si>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</si>
  <si>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</si>
  <si>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</si>
  <si>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</si>
  <si>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</si>
  <si>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</si>
  <si>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</si>
  <si>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</si>
  <si>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</si>
  <si>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</si>
  <si>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</si>
  <si>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</si>
  <si>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</si>
  <si>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</si>
  <si>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</si>
  <si>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</si>
  <si>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</si>
  <si>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</si>
  <si>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</si>
  <si>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</si>
  <si>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</si>
  <si>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</si>
  <si>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</si>
  <si>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</si>
  <si>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</si>
  <si>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</si>
  <si>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</si>
  <si>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</si>
  <si>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</si>
  <si>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</si>
  <si>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</si>
  <si>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</si>
  <si>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</si>
  <si>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</si>
  <si>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</si>
  <si>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</si>
  <si>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</si>
  <si>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</si>
  <si>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</si>
  <si>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</si>
  <si>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</si>
  <si>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</si>
  <si>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</si>
  <si>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</si>
  <si>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</si>
  <si>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</si>
  <si>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</si>
  <si>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</si>
  <si>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</si>
  <si>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</si>
  <si>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</si>
  <si>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</si>
  <si>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</si>
  <si>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</si>
  <si>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</si>
  <si>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</si>
  <si>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</si>
  <si>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</si>
  <si>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</si>
  <si>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</si>
  <si>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</si>
  <si>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</si>
  <si>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</si>
  <si>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</si>
  <si>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</si>
  <si>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</si>
  <si>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</si>
  <si>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</si>
  <si>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</si>
  <si>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</si>
  <si>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</si>
  <si>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</si>
  <si>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</si>
  <si>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</si>
  <si>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</si>
  <si>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</si>
  <si>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</si>
  <si>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</si>
  <si>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</si>
  <si>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</si>
  <si>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</si>
  <si>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</si>
  <si>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</si>
  <si>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</si>
  <si>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</si>
  <si>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</si>
  <si>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</si>
  <si>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</si>
  <si>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</si>
  <si>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</si>
  <si>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</si>
  <si>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</si>
  <si>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</si>
  <si>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</si>
  <si>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</si>
  <si>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</si>
  <si>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</si>
  <si>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</si>
  <si>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</si>
  <si>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</si>
  <si>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</si>
  <si>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</si>
  <si>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</si>
  <si>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</si>
  <si>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</si>
  <si>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</si>
  <si>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</si>
  <si>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</si>
  <si>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</si>
  <si>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</si>
  <si>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</si>
  <si>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</si>
  <si>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</si>
  <si>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</si>
  <si>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</si>
  <si>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</si>
  <si>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</si>
  <si>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</si>
  <si>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</si>
  <si>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</si>
  <si>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</si>
  <si>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</si>
  <si>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</si>
  <si>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</si>
  <si>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</si>
  <si>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</si>
  <si>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</si>
  <si>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</si>
  <si>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</si>
  <si>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</si>
  <si>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</si>
  <si>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</si>
  <si>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</si>
  <si>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</si>
  <si>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</si>
  <si>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</si>
  <si>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</si>
  <si>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</si>
  <si>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</si>
  <si>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</si>
  <si>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</si>
  <si>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</si>
  <si>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</si>
  <si>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</si>
  <si>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</si>
  <si>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</si>
  <si>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</si>
  <si>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</si>
  <si>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</si>
  <si>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</si>
  <si>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</si>
  <si>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</si>
  <si>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</si>
  <si>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</si>
  <si>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</si>
  <si>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</si>
  <si>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</si>
  <si>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</si>
  <si>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</si>
  <si>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</si>
  <si>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</si>
  <si>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</si>
  <si>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</si>
  <si>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</si>
  <si>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</si>
  <si>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</si>
  <si>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</si>
  <si>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</si>
  <si>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</si>
  <si>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</si>
  <si>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</si>
  <si>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</si>
  <si>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</si>
  <si>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</si>
  <si>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</si>
  <si>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</si>
  <si>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</si>
  <si>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</si>
  <si>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</si>
  <si>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</si>
  <si>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</si>
  <si>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</si>
  <si>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</si>
  <si>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</si>
  <si>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</si>
  <si>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</si>
  <si>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</si>
  <si>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</si>
  <si>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</si>
  <si>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</si>
  <si>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</si>
  <si>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</si>
  <si>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</si>
  <si>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</si>
  <si>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</si>
  <si>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</si>
  <si>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</si>
  <si>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</si>
  <si>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</si>
  <si>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</si>
  <si>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</si>
  <si>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</si>
  <si>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</si>
  <si>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</si>
  <si>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</si>
  <si>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</si>
  <si>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</si>
  <si>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</si>
  <si>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</si>
  <si>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</si>
  <si>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</si>
  <si>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</si>
  <si>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</si>
  <si>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</si>
  <si>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</si>
  <si>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</si>
  <si>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</si>
  <si>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</si>
  <si>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</si>
  <si>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</si>
  <si>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</si>
  <si>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</si>
  <si>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</si>
  <si>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</si>
  <si>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</si>
  <si>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</si>
  <si>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</si>
  <si>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</si>
  <si>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</si>
  <si>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</si>
  <si>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</si>
  <si>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</si>
  <si>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</si>
  <si>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</si>
  <si>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</si>
  <si>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</si>
  <si>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</si>
  <si>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</si>
  <si>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</si>
  <si>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</si>
  <si>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</si>
  <si>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</si>
  <si>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</si>
  <si>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</si>
  <si>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</si>
  <si>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</si>
  <si>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</si>
  <si>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</si>
  <si>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</si>
  <si>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</si>
  <si>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</si>
  <si>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</si>
  <si>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</si>
  <si>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</si>
  <si>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</si>
  <si>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</si>
  <si>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</si>
  <si>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</si>
  <si>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</si>
  <si>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</si>
  <si>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</si>
  <si>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</si>
  <si>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</si>
  <si>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</si>
  <si>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</si>
  <si>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</si>
  <si>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</si>
  <si>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</si>
  <si>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</si>
  <si>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</si>
  <si>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</si>
  <si>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</si>
  <si>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</si>
  <si>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</si>
  <si>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</si>
  <si>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</si>
  <si>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</si>
  <si>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</si>
  <si>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</si>
  <si>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</si>
  <si>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</si>
  <si>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</si>
  <si>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</si>
  <si>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</si>
  <si>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</si>
  <si>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</si>
  <si>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</si>
  <si>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</si>
  <si>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</si>
  <si>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</si>
  <si>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</si>
  <si>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</si>
  <si>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</si>
  <si>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</si>
  <si>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</si>
  <si>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</si>
  <si>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</si>
  <si>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</si>
  <si>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</si>
  <si>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</si>
  <si>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</si>
  <si>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</si>
  <si>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</si>
  <si>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</si>
  <si>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</si>
  <si>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</si>
  <si>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</si>
  <si>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</si>
  <si>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</si>
  <si>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</si>
  <si>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</si>
  <si>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</si>
  <si>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</si>
  <si>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</si>
  <si>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</si>
  <si>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</si>
  <si>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</si>
  <si>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</si>
  <si>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</si>
  <si>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</si>
  <si>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</si>
  <si>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</si>
  <si>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</si>
  <si>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</si>
  <si>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</si>
  <si>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</si>
  <si>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</si>
  <si>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</si>
  <si>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</si>
  <si>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</si>
  <si>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</si>
  <si>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</si>
  <si>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</si>
  <si>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</si>
  <si>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</si>
  <si>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</si>
  <si>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</si>
  <si>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</si>
  <si>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</si>
  <si>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</si>
  <si>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</si>
  <si>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</si>
  <si>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</si>
  <si>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</si>
  <si>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</si>
  <si>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</si>
  <si>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</si>
  <si>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</si>
  <si>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</si>
  <si>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</si>
  <si>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</si>
  <si>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</si>
  <si>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</si>
  <si>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</si>
  <si>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</si>
  <si>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</si>
  <si>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</si>
  <si>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</si>
  <si>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</si>
  <si>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</si>
  <si>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</si>
  <si>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</si>
  <si>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</si>
  <si>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</si>
  <si>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</si>
  <si>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</si>
  <si>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</si>
  <si>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</si>
  <si>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</si>
  <si>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</si>
  <si>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</si>
  <si>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</si>
  <si>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</si>
  <si>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</si>
  <si>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</si>
  <si>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</si>
  <si>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</si>
  <si>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</si>
  <si>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</si>
  <si>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</si>
  <si>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</si>
  <si>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</si>
  <si>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</si>
  <si>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</si>
  <si>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</si>
  <si>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</si>
  <si>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</si>
  <si>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</si>
  <si>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</si>
  <si>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</si>
  <si>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</si>
  <si>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</si>
  <si>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</si>
  <si>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</si>
  <si>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</si>
  <si>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</si>
  <si>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</si>
  <si>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</si>
  <si>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</si>
  <si>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</si>
  <si>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</si>
  <si>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</si>
  <si>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</si>
  <si>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</si>
  <si>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</si>
  <si>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</si>
  <si>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</si>
  <si>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</si>
  <si>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</si>
  <si>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</si>
  <si>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</si>
  <si>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</si>
  <si>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</si>
  <si>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</si>
  <si>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</si>
  <si>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</si>
  <si>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</si>
  <si>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</si>
  <si>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</si>
  <si>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</si>
  <si>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</si>
  <si>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</si>
  <si>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</si>
  <si>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</si>
  <si>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</si>
  <si>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</si>
  <si>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</si>
  <si>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</si>
  <si>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</si>
  <si>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</si>
  <si>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</si>
  <si>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</si>
  <si>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</si>
  <si>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</si>
  <si>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</si>
  <si>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</si>
  <si>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</si>
  <si>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</si>
  <si>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</si>
  <si>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</si>
  <si>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</si>
  <si>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</si>
  <si>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</si>
  <si>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</si>
  <si>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</si>
  <si>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</si>
  <si>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</si>
  <si>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</si>
  <si>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</si>
  <si>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</si>
  <si>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</si>
  <si>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</si>
  <si>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</si>
  <si>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</si>
  <si>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</si>
  <si>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</si>
  <si>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</si>
  <si>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</si>
  <si>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</si>
  <si>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</si>
  <si>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</si>
  <si>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</si>
  <si>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</si>
  <si>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</si>
  <si>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</si>
  <si>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</si>
  <si>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</si>
  <si>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</si>
  <si>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</si>
  <si>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</si>
  <si>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</si>
  <si>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</si>
  <si>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</si>
  <si>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</si>
  <si>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</si>
  <si>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</si>
  <si>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</si>
  <si>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</si>
  <si>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</si>
  <si>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</si>
  <si>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</si>
  <si>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</si>
  <si>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</si>
  <si>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</si>
  <si>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</si>
  <si>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</si>
  <si>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</si>
  <si>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</si>
  <si>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</si>
  <si>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</si>
  <si>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</si>
  <si>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</si>
  <si>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</si>
  <si>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</si>
  <si>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</si>
  <si>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</si>
  <si>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</si>
  <si>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</si>
  <si>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</si>
  <si>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</si>
  <si>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</si>
  <si>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</si>
  <si>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</si>
  <si>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</si>
  <si>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</si>
  <si>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</si>
  <si>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</si>
  <si>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</si>
  <si>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</si>
  <si>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</si>
  <si>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</si>
  <si>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</si>
  <si>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</si>
  <si>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</si>
  <si>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</si>
  <si>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</si>
  <si>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</si>
  <si>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</si>
  <si>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</si>
  <si>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</si>
  <si>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</si>
  <si>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</si>
  <si>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</si>
  <si>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</si>
  <si>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</si>
  <si>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</si>
  <si>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</si>
  <si>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</si>
  <si>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</si>
  <si>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</si>
  <si>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</si>
  <si>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</si>
  <si>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</si>
  <si>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</si>
  <si>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</si>
  <si>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</si>
  <si>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</si>
  <si>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</si>
  <si>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</si>
  <si>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</si>
  <si>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</si>
  <si>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</si>
  <si>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</si>
  <si>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</si>
  <si>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</si>
  <si>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</si>
  <si>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</si>
  <si>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</si>
  <si>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</si>
  <si>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</si>
  <si>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</si>
  <si>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</si>
  <si>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</si>
  <si>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</si>
  <si>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</si>
  <si>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</si>
  <si>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</si>
  <si>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</si>
  <si>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</si>
  <si>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</si>
  <si>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</si>
  <si>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</si>
  <si>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</si>
  <si>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</si>
  <si>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</si>
  <si>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</si>
  <si>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</si>
  <si>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</si>
  <si>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</si>
  <si>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</si>
  <si>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</si>
  <si>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</si>
  <si>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</si>
  <si>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</si>
  <si>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</si>
  <si>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</si>
  <si>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</si>
  <si>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</si>
  <si>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</si>
  <si>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</si>
  <si>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</si>
  <si>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</si>
  <si>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</si>
  <si>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</si>
  <si>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</si>
  <si>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</si>
  <si>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</si>
  <si>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</si>
  <si>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</si>
  <si>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</si>
  <si>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</si>
  <si>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</si>
  <si>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</si>
  <si>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</si>
  <si>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</si>
  <si>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</si>
  <si>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</si>
  <si>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</si>
  <si>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</si>
  <si>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</si>
  <si>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</si>
  <si>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</si>
  <si>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</si>
  <si>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</si>
  <si>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</si>
  <si>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</si>
  <si>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</si>
  <si>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</si>
  <si>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</si>
  <si>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</si>
  <si>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</si>
  <si>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</si>
  <si>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</si>
  <si>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</si>
  <si>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</si>
  <si>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</si>
  <si>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</si>
  <si>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</si>
  <si>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</si>
  <si>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</si>
  <si>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</si>
  <si>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</si>
  <si>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</si>
  <si>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</si>
  <si>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</si>
  <si>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</si>
  <si>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</si>
  <si>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</si>
  <si>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</si>
  <si>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</si>
  <si>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</si>
  <si>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</si>
  <si>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</si>
  <si>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</si>
  <si>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</si>
  <si>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</si>
  <si>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</si>
  <si>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</si>
  <si>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</si>
  <si>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</si>
  <si>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</si>
  <si>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</si>
  <si>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</si>
  <si>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</si>
  <si>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</si>
  <si>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</si>
  <si>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</si>
  <si>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</si>
  <si>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</si>
  <si>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</si>
  <si>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</si>
  <si>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</si>
  <si>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</si>
  <si>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</si>
  <si>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</si>
  <si>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</si>
  <si>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</si>
  <si>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</si>
  <si>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</si>
  <si>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</si>
  <si>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</si>
  <si>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</si>
  <si>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</si>
  <si>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</si>
  <si>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</si>
  <si>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</si>
  <si>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</si>
  <si>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</si>
  <si>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</si>
  <si>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</si>
  <si>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</si>
  <si>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</si>
  <si>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</si>
  <si>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</si>
  <si>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</si>
  <si>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</si>
  <si>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</si>
  <si>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</si>
  <si>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</si>
  <si>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</si>
  <si>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</si>
  <si>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</si>
  <si>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</si>
  <si>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</si>
  <si>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</si>
  <si>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</si>
  <si>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</si>
  <si>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</si>
  <si>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</si>
  <si>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</si>
  <si>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</si>
  <si>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</si>
  <si>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</si>
  <si>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</si>
  <si>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</si>
  <si>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</si>
  <si>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</si>
  <si>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</si>
  <si>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</si>
  <si>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</si>
  <si>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</si>
  <si>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</si>
  <si>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</si>
  <si>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</si>
  <si>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</si>
  <si>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</si>
  <si>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</si>
  <si>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</si>
  <si>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</si>
  <si>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</si>
  <si>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</si>
  <si>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</si>
  <si>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</si>
  <si>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</si>
  <si>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</si>
  <si>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</si>
  <si>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</si>
  <si>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</si>
  <si>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</si>
  <si>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</si>
  <si>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</si>
  <si>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</si>
  <si>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</si>
  <si>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</si>
  <si>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</si>
  <si>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</si>
  <si>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</si>
  <si>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</si>
  <si>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</si>
  <si>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</si>
  <si>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</si>
  <si>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</si>
  <si>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</si>
  <si>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</si>
  <si>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</si>
  <si>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</si>
  <si>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</si>
  <si>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</si>
  <si>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</si>
  <si>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</si>
  <si>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</si>
  <si>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</si>
  <si>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</si>
  <si>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</si>
  <si>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</si>
  <si>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</si>
  <si>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</si>
  <si>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</si>
  <si>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</si>
  <si>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</si>
  <si>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</si>
  <si>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</si>
  <si>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</si>
  <si>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</si>
  <si>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</si>
  <si>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</si>
  <si>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</si>
  <si>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</si>
  <si>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</si>
  <si>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</si>
  <si>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</si>
  <si>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</si>
  <si>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</si>
  <si>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</si>
  <si>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</si>
  <si>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</si>
  <si>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</si>
  <si>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</si>
  <si>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</si>
  <si>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</si>
  <si>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</si>
  <si>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</si>
  <si>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</si>
  <si>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</si>
  <si>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</si>
  <si>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</si>
  <si>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</si>
  <si>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</si>
  <si>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</si>
  <si>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</si>
  <si>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</si>
  <si>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</si>
  <si>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</si>
  <si>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</si>
  <si>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</si>
  <si>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</si>
  <si>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</si>
  <si>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</si>
  <si>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</si>
  <si>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</si>
  <si>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</si>
  <si>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</si>
  <si>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</si>
  <si>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</si>
  <si>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</si>
  <si>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</si>
  <si>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</si>
  <si>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</si>
  <si>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</si>
  <si>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</si>
  <si>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</si>
  <si>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</si>
  <si>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</si>
  <si>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</si>
  <si>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</si>
  <si>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</si>
  <si>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</si>
  <si>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</si>
  <si>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</si>
  <si>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</si>
  <si>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</si>
  <si>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</si>
  <si>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</si>
  <si>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</si>
  <si>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</si>
  <si>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</si>
  <si>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</si>
  <si>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</si>
  <si>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</si>
  <si>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</si>
  <si>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</si>
  <si>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</si>
  <si>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</si>
  <si>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</si>
  <si>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</si>
  <si>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</si>
  <si>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</si>
  <si>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</si>
  <si>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</si>
  <si>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</si>
  <si>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</si>
  <si>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</si>
  <si>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</si>
  <si>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</si>
  <si>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</si>
  <si>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</si>
  <si>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</si>
  <si>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</si>
  <si>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</si>
  <si>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</si>
  <si>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</si>
  <si>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</si>
  <si>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</si>
  <si>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</si>
  <si>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</si>
  <si>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</si>
  <si>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</si>
  <si>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</si>
  <si>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</si>
  <si>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</si>
  <si>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</si>
  <si>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</si>
  <si>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</si>
  <si>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</si>
  <si>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</si>
  <si>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</si>
  <si>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</si>
  <si>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</si>
  <si>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</si>
  <si>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</si>
  <si>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</si>
  <si>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</si>
  <si>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</si>
  <si>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</si>
  <si>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</si>
  <si>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</si>
  <si>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</si>
  <si>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</si>
  <si>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</si>
  <si>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</si>
  <si>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</si>
  <si>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</si>
  <si>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</si>
  <si>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</si>
  <si>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</si>
  <si>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</si>
  <si>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</si>
  <si>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</si>
  <si>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</si>
  <si>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</si>
  <si>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</si>
  <si>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</si>
  <si>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</si>
  <si>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</si>
  <si>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</si>
  <si>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</si>
  <si>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</si>
  <si>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</si>
  <si>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</si>
  <si>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</si>
  <si>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</si>
  <si>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</si>
  <si>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</si>
  <si>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</si>
  <si>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</si>
  <si>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</si>
  <si>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</si>
  <si>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</si>
  <si>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</si>
  <si>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</si>
  <si>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</si>
  <si>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</si>
  <si>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</si>
  <si>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</si>
  <si>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</si>
  <si>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</si>
  <si>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</si>
  <si>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</si>
  <si>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</si>
  <si>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</si>
  <si>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</si>
  <si>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</si>
  <si>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</si>
  <si>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</si>
  <si>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</si>
  <si>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</si>
  <si>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</si>
  <si>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</si>
  <si>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</si>
  <si>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</si>
  <si>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</si>
  <si>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</si>
  <si>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</si>
  <si>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</si>
  <si>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</si>
  <si>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</si>
  <si>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</si>
  <si>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</si>
  <si>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</si>
  <si>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</si>
  <si>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</si>
  <si>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</si>
  <si>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</si>
  <si>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</si>
  <si>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</si>
  <si>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</si>
  <si>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</si>
  <si>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</si>
  <si>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</si>
  <si>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</si>
  <si>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</si>
  <si>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</si>
  <si>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</si>
  <si>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</si>
  <si>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</si>
  <si>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</si>
  <si>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</si>
  <si>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</si>
  <si>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</si>
  <si>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</si>
  <si>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</si>
  <si>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</si>
  <si>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</si>
  <si>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</si>
  <si>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</si>
  <si>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</si>
  <si>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</si>
  <si>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</si>
  <si>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</si>
  <si>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</si>
  <si>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</si>
  <si>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</si>
  <si>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</si>
  <si>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</si>
  <si>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</si>
  <si>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</si>
  <si>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</si>
  <si>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</si>
  <si>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</si>
  <si>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</si>
  <si>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</si>
  <si>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</si>
  <si>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</si>
  <si>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</si>
  <si>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</si>
  <si>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</si>
  <si>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</si>
  <si>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</si>
  <si>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</si>
  <si>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</si>
  <si>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</si>
  <si>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</si>
  <si>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</si>
  <si>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</si>
  <si>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</si>
  <si>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</si>
  <si>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</si>
  <si>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</si>
  <si>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</si>
  <si>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</si>
  <si>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</si>
  <si>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</si>
  <si>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</si>
  <si>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</si>
  <si>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</si>
  <si>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</si>
  <si>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</si>
  <si>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</si>
  <si>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</si>
  <si>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</si>
  <si>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</si>
  <si>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</si>
  <si>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</si>
  <si>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</si>
  <si>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</si>
  <si>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</si>
  <si>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</si>
  <si>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</si>
  <si>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</si>
  <si>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</si>
  <si>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</si>
  <si>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</si>
  <si>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</si>
  <si>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</si>
  <si>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</si>
  <si>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</si>
  <si>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</si>
  <si>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</si>
  <si>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</si>
  <si>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</si>
  <si>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</si>
  <si>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</si>
  <si>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</si>
  <si>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</si>
  <si>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</si>
  <si>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</si>
  <si>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</si>
  <si>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</si>
  <si>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</si>
  <si>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</si>
  <si>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</si>
  <si>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</si>
  <si>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</si>
  <si>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</si>
  <si>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</si>
  <si>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</si>
  <si>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</si>
  <si>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</si>
  <si>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</si>
  <si>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</si>
  <si>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</si>
  <si>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</si>
  <si>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</si>
  <si>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</si>
  <si>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</si>
  <si>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</si>
  <si>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</si>
  <si>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</si>
  <si>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</si>
  <si>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</si>
  <si>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</si>
  <si>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</si>
  <si>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</si>
  <si>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</si>
  <si>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</si>
  <si>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</si>
  <si>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</si>
  <si>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</si>
  <si>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</si>
  <si>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</si>
  <si>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</si>
  <si>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</si>
  <si>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</si>
  <si>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</si>
  <si>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</si>
  <si>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</si>
  <si>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</si>
  <si>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</si>
  <si>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</si>
  <si>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</si>
  <si>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</si>
  <si>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</si>
  <si>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</si>
  <si>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</si>
  <si>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</si>
  <si>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</si>
  <si>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</si>
  <si>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</si>
  <si>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</si>
  <si>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</si>
  <si>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</si>
  <si>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</si>
  <si>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</si>
  <si>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</si>
  <si>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</si>
  <si>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</si>
  <si>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</si>
  <si>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</si>
  <si>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</si>
  <si>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</si>
  <si>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</si>
  <si>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</si>
  <si>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</si>
  <si>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</si>
  <si>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</si>
  <si>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</si>
  <si>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</si>
  <si>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</si>
  <si>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</si>
  <si>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</si>
  <si>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</si>
  <si>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</si>
  <si>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</si>
  <si>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</si>
  <si>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</si>
  <si>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</si>
  <si>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</si>
  <si>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</si>
  <si>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</si>
  <si>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</si>
  <si>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</si>
  <si>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</si>
  <si>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</si>
  <si>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</si>
  <si>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</si>
  <si>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</si>
  <si>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</si>
  <si>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</si>
  <si>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</si>
  <si>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</si>
  <si>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</si>
  <si>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</si>
  <si>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</si>
  <si>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</si>
  <si>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</si>
  <si>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</si>
  <si>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</si>
  <si>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</si>
  <si>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</si>
  <si>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</si>
  <si>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</si>
  <si>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</si>
  <si>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</si>
  <si>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</si>
  <si>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</si>
  <si>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</si>
  <si>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</si>
  <si>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</si>
  <si>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</si>
  <si>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</si>
  <si>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</si>
  <si>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</si>
  <si>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</si>
  <si>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</si>
  <si>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</si>
  <si>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</si>
  <si>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</si>
  <si>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</si>
  <si>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</si>
  <si>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</si>
  <si>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</si>
  <si>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</si>
  <si>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</si>
  <si>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</si>
  <si>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</si>
  <si>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</si>
  <si>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</si>
  <si>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</si>
  <si>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</si>
  <si>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</si>
  <si>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</si>
  <si>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</si>
  <si>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</si>
  <si>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</si>
  <si>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</si>
  <si>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</si>
  <si>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</si>
  <si>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</si>
  <si>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</si>
  <si>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</si>
  <si>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</si>
  <si>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</si>
  <si>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</si>
  <si>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</si>
  <si>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</si>
  <si>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</si>
  <si>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</si>
  <si>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</si>
  <si>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</si>
  <si>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</si>
  <si>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</si>
  <si>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</si>
  <si>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</si>
  <si>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</si>
  <si>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</si>
  <si>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</si>
  <si>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</si>
  <si>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</si>
  <si>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</si>
  <si>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</si>
  <si>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</si>
  <si>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</si>
  <si>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</si>
  <si>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</si>
  <si>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</si>
  <si>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</si>
  <si>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</si>
  <si>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</si>
  <si>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</si>
  <si>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</si>
  <si>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</si>
  <si>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</si>
  <si>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</si>
  <si>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</si>
  <si>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</si>
  <si>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</si>
  <si>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</si>
  <si>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</si>
  <si>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</si>
  <si>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</si>
  <si>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</si>
  <si>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</si>
  <si>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</si>
  <si>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</si>
  <si>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</si>
  <si>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</si>
  <si>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</si>
  <si>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</si>
  <si>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</si>
  <si>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</si>
  <si>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</si>
  <si>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</si>
  <si>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</si>
  <si>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</si>
  <si>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</si>
  <si>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</si>
  <si>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</si>
  <si>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</si>
  <si>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</si>
  <si>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</si>
  <si>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</si>
  <si>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</si>
  <si>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</si>
  <si>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</si>
  <si>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</si>
  <si>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</si>
  <si>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</si>
  <si>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</si>
  <si>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</si>
  <si>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</si>
  <si>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</si>
  <si>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</si>
  <si>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</si>
  <si>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</si>
  <si>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</si>
  <si>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</si>
  <si>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</si>
  <si>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</si>
  <si>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</si>
  <si>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</si>
  <si>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</si>
  <si>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</si>
  <si>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</si>
  <si>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</si>
  <si>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</si>
  <si>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</si>
  <si>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</si>
  <si>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</si>
  <si>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</si>
  <si>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</si>
  <si>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</si>
  <si>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</si>
  <si>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</si>
  <si>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</si>
  <si>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</si>
  <si>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</si>
  <si>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</si>
  <si>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</si>
  <si>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</si>
  <si>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</si>
  <si>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</si>
  <si>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</si>
  <si>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</si>
  <si>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</si>
  <si>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</si>
  <si>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</si>
  <si>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</si>
  <si>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</si>
  <si>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</si>
  <si>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</si>
  <si>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</si>
  <si>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</si>
  <si>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</si>
  <si>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</si>
  <si>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</si>
  <si>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</si>
  <si>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</si>
  <si>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</si>
  <si>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</si>
  <si>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</si>
  <si>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</si>
  <si>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</si>
  <si>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</si>
  <si>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</si>
  <si>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</si>
  <si>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</si>
  <si>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</si>
  <si>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</si>
  <si>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</si>
  <si>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</si>
  <si>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</si>
  <si>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</si>
  <si>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</si>
  <si>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</si>
  <si>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</si>
  <si>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</si>
  <si>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</si>
  <si>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</si>
  <si>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</si>
  <si>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</si>
  <si>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</si>
  <si>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</si>
  <si>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</si>
  <si>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</si>
  <si>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</si>
  <si>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</si>
  <si>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</si>
  <si>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</si>
  <si>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</si>
  <si>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</si>
  <si>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</si>
  <si>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</si>
  <si>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</si>
  <si>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</si>
  <si>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</si>
  <si>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</si>
  <si>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</si>
  <si>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</si>
  <si>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</si>
  <si>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</si>
  <si>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</si>
  <si>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</si>
  <si>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</si>
  <si>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</si>
  <si>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</si>
  <si>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</si>
  <si>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</si>
  <si>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</si>
  <si>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</si>
  <si>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</si>
  <si>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</si>
  <si>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</si>
  <si>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</si>
  <si>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</si>
  <si>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</si>
  <si>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</si>
  <si>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</si>
  <si>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</si>
  <si>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</si>
  <si>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</si>
  <si>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</si>
  <si>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</si>
  <si>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</si>
  <si>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</si>
  <si>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</si>
  <si>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</si>
  <si>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</si>
  <si>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</si>
  <si>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</si>
  <si>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</si>
  <si>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</si>
  <si>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</si>
  <si>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</si>
  <si>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</si>
  <si>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</si>
  <si>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</si>
  <si>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</si>
  <si>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</si>
  <si>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</si>
  <si>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</si>
  <si>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</si>
  <si>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</si>
  <si>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</si>
  <si>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</si>
  <si>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</si>
  <si>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</si>
  <si>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</si>
  <si>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</si>
  <si>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</si>
  <si>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</si>
  <si>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</si>
  <si>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</si>
  <si>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</si>
  <si>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</si>
  <si>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</si>
  <si>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</si>
  <si>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</si>
  <si>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</si>
  <si>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</si>
  <si>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</si>
  <si>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</si>
  <si>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</si>
  <si>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</si>
  <si>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</si>
  <si>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</si>
  <si>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</si>
  <si>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</si>
  <si>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</si>
  <si>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</si>
  <si>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</si>
  <si>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</si>
  <si>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</si>
  <si>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</si>
  <si>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</si>
  <si>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</si>
  <si>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</si>
  <si>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</si>
  <si>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</si>
  <si>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</si>
  <si>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</si>
  <si>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</si>
  <si>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</si>
  <si>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</si>
  <si>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</si>
  <si>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</si>
  <si>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</si>
  <si>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</si>
  <si>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</si>
  <si>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</si>
  <si>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</si>
  <si>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</si>
  <si>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</si>
  <si>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</si>
  <si>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</si>
  <si>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</si>
  <si>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</si>
  <si>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</si>
  <si>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</si>
  <si>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</si>
  <si>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</si>
  <si>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</si>
  <si>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</si>
  <si>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</si>
  <si>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</si>
  <si>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</si>
  <si>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</si>
  <si>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</si>
  <si>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</si>
  <si>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</si>
  <si>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</si>
  <si>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</si>
  <si>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</si>
  <si>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</si>
  <si>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</si>
  <si>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</si>
  <si>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</si>
  <si>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</si>
  <si>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</si>
  <si>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</si>
  <si>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</si>
  <si>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</si>
  <si>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</si>
  <si>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</si>
  <si>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</si>
  <si>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</si>
  <si>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</si>
  <si>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</si>
  <si>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</si>
  <si>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</si>
  <si>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</si>
  <si>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</si>
  <si>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</si>
  <si>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</si>
  <si>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</si>
  <si>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</si>
  <si>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</si>
  <si>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</si>
  <si>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</si>
  <si>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</si>
  <si>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</si>
  <si>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</si>
  <si>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</si>
  <si>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</si>
  <si>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</si>
  <si>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</si>
  <si>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</si>
  <si>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</si>
  <si>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</si>
  <si>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</si>
  <si>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</si>
  <si>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</si>
  <si>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</si>
  <si>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</si>
  <si>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</si>
  <si>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</si>
  <si>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</si>
  <si>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</si>
  <si>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</si>
  <si>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</si>
  <si>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</si>
  <si>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</si>
  <si>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</si>
  <si>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</si>
  <si>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</si>
  <si>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</si>
  <si>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</si>
  <si>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</si>
  <si>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</si>
  <si>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</si>
  <si>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</si>
  <si>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</si>
  <si>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</si>
  <si>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</si>
  <si>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</si>
  <si>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</si>
  <si>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</si>
  <si>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</si>
  <si>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</si>
  <si>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</si>
  <si>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</si>
  <si>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</si>
  <si>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</si>
  <si>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</si>
  <si>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</si>
  <si>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</si>
  <si>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</si>
  <si>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</si>
  <si>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</si>
  <si>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</si>
  <si>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</si>
  <si>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</si>
  <si>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</si>
  <si>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</si>
  <si>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</si>
  <si>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</si>
  <si>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</si>
  <si>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</si>
  <si>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</si>
  <si>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</si>
  <si>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</si>
  <si>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</si>
  <si>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</si>
  <si>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</si>
  <si>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</si>
  <si>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</si>
  <si>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</si>
  <si>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</si>
  <si>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</si>
  <si>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</si>
  <si>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</si>
  <si>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</si>
  <si>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</si>
  <si>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</si>
  <si>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</si>
  <si>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</si>
  <si>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</si>
  <si>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</si>
  <si>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</si>
  <si>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</si>
  <si>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</si>
  <si>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</si>
  <si>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</si>
  <si>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</si>
  <si>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</si>
  <si>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</si>
  <si>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</si>
  <si>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</si>
  <si>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</si>
  <si>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</si>
  <si>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</si>
  <si>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</si>
  <si>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</si>
  <si>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</si>
  <si>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</si>
  <si>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</si>
  <si>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</si>
  <si>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</si>
  <si>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</si>
  <si>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</si>
  <si>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</si>
  <si>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</si>
  <si>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</si>
  <si>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</si>
  <si>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</si>
  <si>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</si>
  <si>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</si>
  <si>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</si>
  <si>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</si>
  <si>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</si>
  <si>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</si>
  <si>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</si>
  <si>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</si>
  <si>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</si>
  <si>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</si>
  <si>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</si>
  <si>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</si>
  <si>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</si>
  <si>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</si>
  <si>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</si>
  <si>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</si>
  <si>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</si>
  <si>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</si>
  <si>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</si>
  <si>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</si>
  <si>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</si>
  <si>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</si>
  <si>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</si>
  <si>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</si>
  <si>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</si>
  <si>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</si>
  <si>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</si>
  <si>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</si>
  <si>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</si>
  <si>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</si>
  <si>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</si>
  <si>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</si>
  <si>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</si>
  <si>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</si>
  <si>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</si>
  <si>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</si>
  <si>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</si>
  <si>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</si>
  <si>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</si>
  <si>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</si>
  <si>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</si>
  <si>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</si>
  <si>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</si>
  <si>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</si>
  <si>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</si>
  <si>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</si>
  <si>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</si>
  <si>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</si>
  <si>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</si>
  <si>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</si>
  <si>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</si>
  <si>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</si>
  <si>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</si>
  <si>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</si>
  <si>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</si>
  <si>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</si>
  <si>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</si>
  <si>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</si>
  <si>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</si>
  <si>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</si>
  <si>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</si>
  <si>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</si>
  <si>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</si>
  <si>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</si>
  <si>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</si>
  <si>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</si>
  <si>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</si>
  <si>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</si>
  <si>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</si>
  <si>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</si>
  <si>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</si>
  <si>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</si>
  <si>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</si>
  <si>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</si>
  <si>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</si>
  <si>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</si>
  <si>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</si>
  <si>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</si>
  <si>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</si>
  <si>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</si>
  <si>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</si>
  <si>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</si>
  <si>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</si>
  <si>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</si>
  <si>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</si>
  <si>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</si>
  <si>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</si>
  <si>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</si>
  <si>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</si>
  <si>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</si>
  <si>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</si>
  <si>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</si>
  <si>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</si>
  <si>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</si>
  <si>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</si>
  <si>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</si>
  <si>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</si>
  <si>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</si>
  <si>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</si>
  <si>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</si>
  <si>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</si>
  <si>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</si>
  <si>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</si>
  <si>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</si>
  <si>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</si>
  <si>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</si>
  <si>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</si>
  <si>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</si>
  <si>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</si>
  <si>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</si>
  <si>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</si>
  <si>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</si>
  <si>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</si>
  <si>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</si>
  <si>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</si>
  <si>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</si>
  <si>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</si>
  <si>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</si>
  <si>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</si>
  <si>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</si>
  <si>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</si>
  <si>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</si>
  <si>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</si>
  <si>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</si>
  <si>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</si>
  <si>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</si>
  <si>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</si>
  <si>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</si>
  <si>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</si>
  <si>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</si>
  <si>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</si>
  <si>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</si>
  <si>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</si>
  <si>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</si>
  <si>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</si>
  <si>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</si>
  <si>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</si>
  <si>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</si>
  <si>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</si>
  <si>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</si>
  <si>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</si>
  <si>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</si>
  <si>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</si>
  <si>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</si>
  <si>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</si>
  <si>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</si>
  <si>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</si>
  <si>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</si>
  <si>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</si>
  <si>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</si>
  <si>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</si>
  <si>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</si>
  <si>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</si>
  <si>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</si>
  <si>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</si>
  <si>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</si>
  <si>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</si>
  <si>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</si>
  <si>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</si>
  <si>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</si>
  <si>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</si>
  <si>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</si>
  <si>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</si>
  <si>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</si>
  <si>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</si>
  <si>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</si>
  <si>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</si>
  <si>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</si>
  <si>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</si>
  <si>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</si>
  <si>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</si>
  <si>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</si>
  <si>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</si>
  <si>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</si>
  <si>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</si>
  <si>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</si>
  <si>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</si>
  <si>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</si>
  <si>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</si>
  <si>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</si>
  <si>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</si>
  <si>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</si>
  <si>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</si>
  <si>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</si>
  <si>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</si>
  <si>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</si>
  <si>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</si>
  <si>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</si>
  <si>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</si>
  <si>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</si>
  <si>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</si>
  <si>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</si>
  <si>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</si>
  <si>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</si>
  <si>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</si>
  <si>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</si>
  <si>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</si>
  <si>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</si>
  <si>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</si>
  <si>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</si>
  <si>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</si>
  <si>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</si>
  <si>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</si>
  <si>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</si>
  <si>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</si>
  <si>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</si>
  <si>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</si>
  <si>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</si>
  <si>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</si>
  <si>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</si>
  <si>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</si>
  <si>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</si>
  <si>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</si>
  <si>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</si>
  <si>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</si>
  <si>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</si>
  <si>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</si>
  <si>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</si>
  <si>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</si>
  <si>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</si>
  <si>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</si>
  <si>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</si>
  <si>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</si>
  <si>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</si>
  <si>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</si>
  <si>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</si>
  <si>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</si>
  <si>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</si>
  <si>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</si>
  <si>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</si>
  <si>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</si>
  <si>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</si>
  <si>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</si>
  <si>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</si>
  <si>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</si>
  <si>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</si>
  <si>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</si>
  <si>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</si>
  <si>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</si>
  <si>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</si>
  <si>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</si>
  <si>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</si>
  <si>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</si>
  <si>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</si>
  <si>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</si>
  <si>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</si>
  <si>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</si>
  <si>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</si>
  <si>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</si>
  <si>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</si>
  <si>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</si>
  <si>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</si>
  <si>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</si>
  <si>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</si>
  <si>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</si>
  <si>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</si>
  <si>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</si>
  <si>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</si>
  <si>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</si>
  <si>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</si>
  <si>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</si>
  <si>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</si>
  <si>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</si>
  <si>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</si>
  <si>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</si>
  <si>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</si>
  <si>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</si>
  <si>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</si>
  <si>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</si>
  <si>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</si>
  <si>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</si>
  <si>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</si>
  <si>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</si>
  <si>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</si>
  <si>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</si>
  <si>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</si>
  <si>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</si>
  <si>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</si>
  <si>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</si>
  <si>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</si>
  <si>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</si>
  <si>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</si>
  <si>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</si>
  <si>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</si>
  <si>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</si>
  <si>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</si>
  <si>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</si>
  <si>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</si>
  <si>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</si>
  <si>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</si>
  <si>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</si>
  <si>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</si>
  <si>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</si>
  <si>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</si>
  <si>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</si>
  <si>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</si>
  <si>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</si>
  <si>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</si>
  <si>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</si>
  <si>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</si>
  <si>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</si>
  <si>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</si>
  <si>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</si>
  <si>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</si>
  <si>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</si>
  <si>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</si>
  <si>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</si>
  <si>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</si>
  <si>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</si>
  <si>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</si>
  <si>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</si>
  <si>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</si>
  <si>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</si>
  <si>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</si>
  <si>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</si>
  <si>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</si>
  <si>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</si>
  <si>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</si>
  <si>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</si>
  <si>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</si>
  <si>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</si>
  <si>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</si>
  <si>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</si>
  <si>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</si>
  <si>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</si>
  <si>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</si>
  <si>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</si>
  <si>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</si>
  <si>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</si>
  <si>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</si>
  <si>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</si>
  <si>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</si>
  <si>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</si>
  <si>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</si>
  <si>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</si>
  <si>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</si>
  <si>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</si>
  <si>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</si>
  <si>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</si>
  <si>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</si>
  <si>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</si>
  <si>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</si>
  <si>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</si>
  <si>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</si>
  <si>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</si>
  <si>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</si>
  <si>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</si>
  <si>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</si>
  <si>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</si>
  <si>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</si>
  <si>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</si>
  <si>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</si>
  <si>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</si>
  <si>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</si>
  <si>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</si>
  <si>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</si>
  <si>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</si>
  <si>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</si>
  <si>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</si>
  <si>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</si>
  <si>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</si>
  <si>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</si>
  <si>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</si>
  <si>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</si>
  <si>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</si>
  <si>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</si>
  <si>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</si>
  <si>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</si>
  <si>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</si>
  <si>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</si>
  <si>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</si>
  <si>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</si>
  <si>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</si>
  <si>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</si>
  <si>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</si>
  <si>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</si>
  <si>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</si>
  <si>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</si>
  <si>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</si>
  <si>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</si>
  <si>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</si>
  <si>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</si>
  <si>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</si>
  <si>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</si>
  <si>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</si>
  <si>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</si>
  <si>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</si>
  <si>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</si>
  <si>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</si>
  <si>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</si>
  <si>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</si>
  <si>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</si>
  <si>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</si>
  <si>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</si>
  <si>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</si>
  <si>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</si>
  <si>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</si>
  <si>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</si>
  <si>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</si>
  <si>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</si>
  <si>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</si>
  <si>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</si>
  <si>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</si>
  <si>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</si>
  <si>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</si>
  <si>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</si>
  <si>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</si>
  <si>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</si>
  <si>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</si>
  <si>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</si>
  <si>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</si>
  <si>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</si>
  <si>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</si>
  <si>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</si>
  <si>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</si>
  <si>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</si>
  <si>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</si>
  <si>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</si>
  <si>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</si>
  <si>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</si>
  <si>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</si>
  <si>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</si>
  <si>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</si>
  <si>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</si>
  <si>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</si>
  <si>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</si>
  <si>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</si>
  <si>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</si>
  <si>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</si>
  <si>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</si>
  <si>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</si>
  <si>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</si>
  <si>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</si>
  <si>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</si>
  <si>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</si>
  <si>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</si>
  <si>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</si>
  <si>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</si>
  <si>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</si>
  <si>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</si>
  <si>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</si>
  <si>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</si>
  <si>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</si>
  <si>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</si>
  <si>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</si>
  <si>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</si>
  <si>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</si>
  <si>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</si>
  <si>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</si>
  <si>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</si>
  <si>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</si>
  <si>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</si>
  <si>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</si>
  <si>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</si>
  <si>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</si>
  <si>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</si>
  <si>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</si>
  <si>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</si>
  <si>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</si>
  <si>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</si>
  <si>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</si>
  <si>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</si>
  <si>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</si>
  <si>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</si>
  <si>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</si>
  <si>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</si>
  <si>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</si>
  <si>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</si>
  <si>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</si>
  <si>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</si>
  <si>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</si>
  <si>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</si>
  <si>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</si>
  <si>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</si>
  <si>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</si>
  <si>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</si>
  <si>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</si>
  <si>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</si>
  <si>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</si>
  <si>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</si>
  <si>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</si>
  <si>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</si>
  <si>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</si>
  <si>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</si>
  <si>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</si>
  <si>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</si>
  <si>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</si>
  <si>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</si>
  <si>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</si>
  <si>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</si>
  <si>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</si>
  <si>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</si>
  <si>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</si>
  <si>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</si>
  <si>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</si>
  <si>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</si>
  <si>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</si>
  <si>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</si>
  <si>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</si>
  <si>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</si>
  <si>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</si>
  <si>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</si>
  <si>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</si>
  <si>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</si>
  <si>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</si>
  <si>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</si>
  <si>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</si>
  <si>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</si>
  <si>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</si>
  <si>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</si>
  <si>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</si>
  <si>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</si>
  <si>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</si>
  <si>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</si>
  <si>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</si>
  <si>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</si>
  <si>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</si>
  <si>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</si>
  <si>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</si>
  <si>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</si>
  <si>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</si>
  <si>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</si>
  <si>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</si>
  <si>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</si>
  <si>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</si>
  <si>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</si>
  <si>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</si>
  <si>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</si>
  <si>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</si>
  <si>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</si>
  <si>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</si>
  <si>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</si>
  <si>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</si>
  <si>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</si>
  <si>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</si>
  <si>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</si>
  <si>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</si>
  <si>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</si>
  <si>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</si>
  <si>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</si>
  <si>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</si>
  <si>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</si>
  <si>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</si>
  <si>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</si>
  <si>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</si>
  <si>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</si>
  <si>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</si>
  <si>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</si>
  <si>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</si>
  <si>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</si>
  <si>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</si>
  <si>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</si>
  <si>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</si>
  <si>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</si>
  <si>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</si>
  <si>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</si>
  <si>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</si>
  <si>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</si>
  <si>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</si>
  <si>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</si>
  <si>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</si>
  <si>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</si>
  <si>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</si>
  <si>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</si>
  <si>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</si>
  <si>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</si>
  <si>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</si>
  <si>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</si>
  <si>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</si>
  <si>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</si>
  <si>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</si>
  <si>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</si>
  <si>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</si>
  <si>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</si>
  <si>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</si>
  <si>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</si>
  <si>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</si>
  <si>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</si>
  <si>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</si>
  <si>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</si>
  <si>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</si>
  <si>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</si>
  <si>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</si>
  <si>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</si>
  <si>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</si>
  <si>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</si>
  <si>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</si>
  <si>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</si>
  <si>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</si>
  <si>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</si>
  <si>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</si>
  <si>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</si>
  <si>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</si>
  <si>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</si>
  <si>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</si>
  <si>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</si>
  <si>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</si>
  <si>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</si>
  <si>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</si>
  <si>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</si>
  <si>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</si>
  <si>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</si>
  <si>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</si>
  <si>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</si>
  <si>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</si>
  <si>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</si>
  <si>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</si>
  <si>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</si>
  <si>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</si>
  <si>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</si>
  <si>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</si>
  <si>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</si>
  <si>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</si>
  <si>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</si>
  <si>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</si>
  <si>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</si>
  <si>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</si>
  <si>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</si>
  <si>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</si>
  <si>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</si>
  <si>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</si>
  <si>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</si>
  <si>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</si>
  <si>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</si>
  <si>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</si>
  <si>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</si>
  <si>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</si>
  <si>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</si>
  <si>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</si>
  <si>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</si>
  <si>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</si>
  <si>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</si>
  <si>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</si>
  <si>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</si>
  <si>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</si>
  <si>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</si>
  <si>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</si>
  <si>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</si>
  <si>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</si>
  <si>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</si>
  <si>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</si>
  <si>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</si>
  <si>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</si>
  <si>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</si>
  <si>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</si>
  <si>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</si>
  <si>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</si>
  <si>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</si>
  <si>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</si>
  <si>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</si>
  <si>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</si>
  <si>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</si>
  <si>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</si>
  <si>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</si>
  <si>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</si>
  <si>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</si>
  <si>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</si>
  <si>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</si>
  <si>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</si>
  <si>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</si>
  <si>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</si>
  <si>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</si>
  <si>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</si>
  <si>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</si>
  <si>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</si>
  <si>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</si>
  <si>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</si>
  <si>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</si>
  <si>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</si>
  <si>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</si>
  <si>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</si>
  <si>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</si>
  <si>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</si>
  <si>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</si>
  <si>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</si>
  <si>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</si>
  <si>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</si>
  <si>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</si>
  <si>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</si>
  <si>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</si>
  <si>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</si>
  <si>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</si>
  <si>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</si>
  <si>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</si>
  <si>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</si>
  <si>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</si>
  <si>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</si>
  <si>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</si>
  <si>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</si>
  <si>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</si>
  <si>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</si>
  <si>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</si>
  <si>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</si>
  <si>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</si>
  <si>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</si>
  <si>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</si>
  <si>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</si>
  <si>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</si>
  <si>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</si>
  <si>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</si>
  <si>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</si>
  <si>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</si>
  <si>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</si>
  <si>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</si>
  <si>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</si>
  <si>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</si>
  <si>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</si>
  <si>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</si>
  <si>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</si>
  <si>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</si>
  <si>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</si>
  <si>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</si>
  <si>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</si>
  <si>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</si>
  <si>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</si>
  <si>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</si>
  <si>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</si>
  <si>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</si>
  <si>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</si>
  <si>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</si>
  <si>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</si>
  <si>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</si>
  <si>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</si>
  <si>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</si>
  <si>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</si>
  <si>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</si>
  <si>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</si>
  <si>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</si>
  <si>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</si>
  <si>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</si>
  <si>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</si>
  <si>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</si>
  <si>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</si>
  <si>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</si>
  <si>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</si>
  <si>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</si>
  <si>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</si>
  <si>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</si>
  <si>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</si>
  <si>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</si>
  <si>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</si>
  <si>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</si>
  <si>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</si>
  <si>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</si>
  <si>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</si>
  <si>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</si>
  <si>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</si>
  <si>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</si>
  <si>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</si>
  <si>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</si>
  <si>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</si>
  <si>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</si>
  <si>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</si>
  <si>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</si>
  <si>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</si>
  <si>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</si>
  <si>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</si>
  <si>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</si>
  <si>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</si>
  <si>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</si>
  <si>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</si>
  <si>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</si>
  <si>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</si>
  <si>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</si>
  <si>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</si>
  <si>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</si>
  <si>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</si>
  <si>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</si>
  <si>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</si>
  <si>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</si>
  <si>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</si>
  <si>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</si>
  <si>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</si>
  <si>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</si>
  <si>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</si>
  <si>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</si>
  <si>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</si>
  <si>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</si>
  <si>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</si>
  <si>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</si>
  <si>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</si>
  <si>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</si>
  <si>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</si>
  <si>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</si>
  <si>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</si>
  <si>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</si>
  <si>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</si>
  <si>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</si>
  <si>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</si>
  <si>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</si>
  <si>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</si>
  <si>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</si>
  <si>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</si>
  <si>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</si>
  <si>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</si>
  <si>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</si>
  <si>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</si>
  <si>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</si>
  <si>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</si>
  <si>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</si>
  <si>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</si>
  <si>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</si>
  <si>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</si>
  <si>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</si>
  <si>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</si>
  <si>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</si>
  <si>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</si>
  <si>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</si>
  <si>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</si>
  <si>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</si>
  <si>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</si>
  <si>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</si>
  <si>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</si>
  <si>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</si>
  <si>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</si>
  <si>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</si>
  <si>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</si>
  <si>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</si>
  <si>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</si>
  <si>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</si>
  <si>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</si>
  <si>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</si>
  <si>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</si>
  <si>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</si>
  <si>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</si>
  <si>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</si>
  <si>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</si>
  <si>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</si>
  <si>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</si>
  <si>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</si>
  <si>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</si>
  <si>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</si>
  <si>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</si>
  <si>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</si>
  <si>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</si>
  <si>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</si>
  <si>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</si>
  <si>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</si>
  <si>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</si>
  <si>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</si>
  <si>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</si>
  <si>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</si>
  <si>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</si>
  <si>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</si>
  <si>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</si>
  <si>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</si>
  <si>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</si>
  <si>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</si>
  <si>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</si>
  <si>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</si>
  <si>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</si>
  <si>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</si>
  <si>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</si>
  <si>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</si>
  <si>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</si>
  <si>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</si>
  <si>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</si>
  <si>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</si>
  <si>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</si>
  <si>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</si>
  <si>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</si>
  <si>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</si>
  <si>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</si>
  <si>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</si>
  <si>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</si>
  <si>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</si>
  <si>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</si>
  <si>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</si>
  <si>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</si>
  <si>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</si>
  <si>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</si>
  <si>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</si>
  <si>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</si>
  <si>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</si>
  <si>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</si>
  <si>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</si>
  <si>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</si>
  <si>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</si>
  <si>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</si>
  <si>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</si>
  <si>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</si>
  <si>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</si>
  <si>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</si>
  <si>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</si>
  <si>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</si>
  <si>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</si>
  <si>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</si>
  <si>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</si>
  <si>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</si>
  <si>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</si>
  <si>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</si>
  <si>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</si>
  <si>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</si>
  <si>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</si>
  <si>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</si>
  <si>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</si>
  <si>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</si>
  <si>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</si>
  <si>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</si>
  <si>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</si>
  <si>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</si>
  <si>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</si>
  <si>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</si>
  <si>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</si>
  <si>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</si>
  <si>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</si>
  <si>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</si>
  <si>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</si>
  <si>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</si>
  <si>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</si>
  <si>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</si>
  <si>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</si>
  <si>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</si>
  <si>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</si>
  <si>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</si>
  <si>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</si>
  <si>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</si>
  <si>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</si>
  <si>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</si>
  <si>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</si>
  <si>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</si>
  <si>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</si>
  <si>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</si>
  <si>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</si>
  <si>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</si>
  <si>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</si>
  <si>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</si>
  <si>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</si>
  <si>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</si>
  <si>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</si>
  <si>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</si>
  <si>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</si>
  <si>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</si>
  <si>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</si>
  <si>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</si>
  <si>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</si>
  <si>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</si>
  <si>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</si>
  <si>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</si>
  <si>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</si>
  <si>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</si>
  <si>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</si>
  <si>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</si>
  <si>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</si>
  <si>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</si>
  <si>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</si>
  <si>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</si>
  <si>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</si>
  <si>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</si>
  <si>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</si>
  <si>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</si>
  <si>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</si>
  <si>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</si>
  <si>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</si>
  <si>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</si>
  <si>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</si>
  <si>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</si>
  <si>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</si>
  <si>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</si>
  <si>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</si>
  <si>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</si>
  <si>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</si>
  <si>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</si>
  <si>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</si>
  <si>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</si>
  <si>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</si>
  <si>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</si>
  <si>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</si>
  <si>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</si>
  <si>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</si>
  <si>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</si>
  <si>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</si>
  <si>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</si>
  <si>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</si>
  <si>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</si>
  <si>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</si>
  <si>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</si>
  <si>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</si>
  <si>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</si>
  <si>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</si>
  <si>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</si>
  <si>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</si>
  <si>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</si>
  <si>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</si>
  <si>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</si>
  <si>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</si>
  <si>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</si>
  <si>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</si>
  <si>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</si>
  <si>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</si>
  <si>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</si>
  <si>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</si>
  <si>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</si>
  <si>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</si>
  <si>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</si>
  <si>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</si>
  <si>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</si>
  <si>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</si>
  <si>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</si>
  <si>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</si>
  <si>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</si>
  <si>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</si>
  <si>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</si>
  <si>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</si>
  <si>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</si>
  <si>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</si>
  <si>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</si>
  <si>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</si>
  <si>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</si>
  <si>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</si>
  <si>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</si>
  <si>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</si>
  <si>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</si>
  <si>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</si>
  <si>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</si>
  <si>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</si>
  <si>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</si>
  <si>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</si>
  <si>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</si>
  <si>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</si>
  <si>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</si>
  <si>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</si>
  <si>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</si>
  <si>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</si>
  <si>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</si>
  <si>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</si>
  <si>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</si>
  <si>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</si>
  <si>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</si>
  <si>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</si>
  <si>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</si>
  <si>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</si>
  <si>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</si>
  <si>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</si>
  <si>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</si>
  <si>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</si>
  <si>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</si>
  <si>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</si>
  <si>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</si>
  <si>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</si>
  <si>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</si>
  <si>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</si>
  <si>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</si>
  <si>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</si>
  <si>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</si>
  <si>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</si>
  <si>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</si>
  <si>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</si>
  <si>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</si>
  <si>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</si>
  <si>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</si>
  <si>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</si>
  <si>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</si>
  <si>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</si>
  <si>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</si>
  <si>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</si>
  <si>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</si>
  <si>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</si>
  <si>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</si>
  <si>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</si>
  <si>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</si>
  <si>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</si>
  <si>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</si>
  <si>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</si>
  <si>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</si>
  <si>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</si>
  <si>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</si>
  <si>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</si>
  <si>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</si>
  <si>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</si>
  <si>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</si>
  <si>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</si>
  <si>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</si>
  <si>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</si>
  <si>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</si>
  <si>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</si>
  <si>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</si>
  <si>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</si>
  <si>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</si>
  <si>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</si>
  <si>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</si>
  <si>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</si>
  <si>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</si>
  <si>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</si>
  <si>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</si>
  <si>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</si>
  <si>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</si>
  <si>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</si>
  <si>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</si>
  <si>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</si>
  <si>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</si>
  <si>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</si>
  <si>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</si>
  <si>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</si>
  <si>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</si>
  <si>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</si>
  <si>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</si>
  <si>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</si>
  <si>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</si>
  <si>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</si>
  <si>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</si>
  <si>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</si>
  <si>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</si>
  <si>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</si>
  <si>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</si>
  <si>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</si>
  <si>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</si>
  <si>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</si>
  <si>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</si>
  <si>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</si>
  <si>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</si>
  <si>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</si>
  <si>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</si>
  <si>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</si>
  <si>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</si>
  <si>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</si>
  <si>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</si>
  <si>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</si>
  <si>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</si>
  <si>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</si>
  <si>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</si>
  <si>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</si>
  <si>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</si>
  <si>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</si>
  <si>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</si>
  <si>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</si>
  <si>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</si>
  <si>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</si>
  <si>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</si>
  <si>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</si>
  <si>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</si>
  <si>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</si>
  <si>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</si>
  <si>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</si>
  <si>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</si>
  <si>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</si>
  <si>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</si>
  <si>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</si>
  <si>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</si>
  <si>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</si>
  <si>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</si>
  <si>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</si>
  <si>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</si>
  <si>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</si>
  <si>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</si>
  <si>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</si>
  <si>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</si>
  <si>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</si>
  <si>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</si>
  <si>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</si>
  <si>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</si>
  <si>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</si>
  <si>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</si>
  <si>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</si>
  <si>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</si>
  <si>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</si>
  <si>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</si>
  <si>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</si>
  <si>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</si>
  <si>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</si>
  <si>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</si>
  <si>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</si>
  <si>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</si>
  <si>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</si>
  <si>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</si>
  <si>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</si>
  <si>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</si>
  <si>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</si>
  <si>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</si>
  <si>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</si>
  <si>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</si>
  <si>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</si>
  <si>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</si>
  <si>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</si>
  <si>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</si>
  <si>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</si>
  <si>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</si>
  <si>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</si>
  <si>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</si>
  <si>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</si>
  <si>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</si>
  <si>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</si>
  <si>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</si>
  <si>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</si>
  <si>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</si>
  <si>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</si>
  <si>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</si>
  <si>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</si>
  <si>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</si>
  <si>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</si>
  <si>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</si>
  <si>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</si>
  <si>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</si>
  <si>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</si>
  <si>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</si>
  <si>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</si>
  <si>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</si>
  <si>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</si>
  <si>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</si>
  <si>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</si>
  <si>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</si>
  <si>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</si>
  <si>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</si>
  <si>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</si>
  <si>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</si>
  <si>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</si>
  <si>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</si>
  <si>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</si>
  <si>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</si>
  <si>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</si>
  <si>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</si>
  <si>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</si>
  <si>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</si>
  <si>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</si>
  <si>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</si>
  <si>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</si>
  <si>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</si>
  <si>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</si>
  <si>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</si>
  <si>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</si>
  <si>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</si>
  <si>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</si>
  <si>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</si>
  <si>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</si>
  <si>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</si>
  <si>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</si>
  <si>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</si>
  <si>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</si>
  <si>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</si>
  <si>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</si>
  <si>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</si>
  <si>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</si>
  <si>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</si>
  <si>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</si>
  <si>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</si>
  <si>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</si>
  <si>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</si>
  <si>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</si>
  <si>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</si>
  <si>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</si>
  <si>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</si>
  <si>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</si>
  <si>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</si>
  <si>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</si>
  <si>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</si>
  <si>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</si>
  <si>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</si>
  <si>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</si>
  <si>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</si>
  <si>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</si>
  <si>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</si>
  <si>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</si>
  <si>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</si>
  <si>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</si>
  <si>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</si>
  <si>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</si>
  <si>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</si>
  <si>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</si>
  <si>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</si>
  <si>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</si>
  <si>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</si>
  <si>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</si>
  <si>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</si>
  <si>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</si>
  <si>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</si>
  <si>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</si>
  <si>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</si>
  <si>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</si>
  <si>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</si>
  <si>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</si>
  <si>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</si>
  <si>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</si>
  <si>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</si>
  <si>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</si>
  <si>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</si>
  <si>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</si>
  <si>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</si>
  <si>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</si>
  <si>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</si>
  <si>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</si>
  <si>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</si>
  <si>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</si>
  <si>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</si>
  <si>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</si>
  <si>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</si>
  <si>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</si>
  <si>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</si>
  <si>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</si>
  <si>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</si>
  <si>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</si>
  <si>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</si>
  <si>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</si>
  <si>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</si>
  <si>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</si>
  <si>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</si>
  <si>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</si>
  <si>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</si>
  <si>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</si>
  <si>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</si>
  <si>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</si>
  <si>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</si>
  <si>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</si>
  <si>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</si>
  <si>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</si>
  <si>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</si>
  <si>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</si>
  <si>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</si>
  <si>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</si>
  <si>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</si>
  <si>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</si>
  <si>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</si>
  <si>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</si>
  <si>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</si>
  <si>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</si>
  <si>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</si>
  <si>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</si>
  <si>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</si>
  <si>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</si>
  <si>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</si>
  <si>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</si>
  <si>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</si>
  <si>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</si>
  <si>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</si>
  <si>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</si>
  <si>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</si>
  <si>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</si>
  <si>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</si>
  <si>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</si>
  <si>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</si>
  <si>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</si>
  <si>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</si>
  <si>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</si>
  <si>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</si>
  <si>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</si>
  <si>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</si>
  <si>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</si>
  <si>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</si>
  <si>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</si>
  <si>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</si>
  <si>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</si>
  <si>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</si>
  <si>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</si>
  <si>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</si>
  <si>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</si>
  <si>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</si>
  <si>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</si>
  <si>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</si>
  <si>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</si>
  <si>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</si>
  <si>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</si>
  <si>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</si>
  <si>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</si>
  <si>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</si>
  <si>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</si>
  <si>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</si>
  <si>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</si>
  <si>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</si>
  <si>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</si>
  <si>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</si>
  <si>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</si>
  <si>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</si>
  <si>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</si>
  <si>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</si>
  <si>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</si>
  <si>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</si>
  <si>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</si>
  <si>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</si>
  <si>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</si>
  <si>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</si>
  <si>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</si>
  <si>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</si>
  <si>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</si>
  <si>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</si>
  <si>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</si>
  <si>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</si>
  <si>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</si>
  <si>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</si>
  <si>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</si>
  <si>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</si>
  <si>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</si>
  <si>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</si>
  <si>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</si>
  <si>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</si>
  <si>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</si>
  <si>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</si>
  <si>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</si>
  <si>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</si>
  <si>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</si>
  <si>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</si>
  <si>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</si>
  <si>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</si>
  <si>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</si>
  <si>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</si>
  <si>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</si>
  <si>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</si>
  <si>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</si>
  <si>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</si>
  <si>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</si>
  <si>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</si>
  <si>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</si>
  <si>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</si>
  <si>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</si>
  <si>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</si>
  <si>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</si>
  <si>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</si>
  <si>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</si>
  <si>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</si>
  <si>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</si>
  <si>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</si>
  <si>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</si>
  <si>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</si>
  <si>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</si>
  <si>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</si>
  <si>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</si>
  <si>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</si>
  <si>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</si>
  <si>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</si>
  <si>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</si>
  <si>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</si>
  <si>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</si>
  <si>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</si>
  <si>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</si>
  <si>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</si>
  <si>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</si>
  <si>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</si>
  <si>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</si>
  <si>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</si>
  <si>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</si>
  <si>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</si>
  <si>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</si>
  <si>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</si>
  <si>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</si>
  <si>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</si>
  <si>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</si>
  <si>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</si>
  <si>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</si>
  <si>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</si>
  <si>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</si>
  <si>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</si>
  <si>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</si>
  <si>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</si>
  <si>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</si>
  <si>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</si>
  <si>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</si>
  <si>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</si>
  <si>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</si>
  <si>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</si>
  <si>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</si>
  <si>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</si>
  <si>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</si>
  <si>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</si>
  <si>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</si>
  <si>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</si>
  <si>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</si>
  <si>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</si>
  <si>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</si>
  <si>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</si>
  <si>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</si>
  <si>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</si>
  <si>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</si>
  <si>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</si>
  <si>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</si>
  <si>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</si>
  <si>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</si>
  <si>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</si>
  <si>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</si>
  <si>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</si>
  <si>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</si>
  <si>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</si>
  <si>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</si>
  <si>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</si>
  <si>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</si>
  <si>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</si>
  <si>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</si>
  <si>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</si>
  <si>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</si>
  <si>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</si>
  <si>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</si>
  <si>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</si>
  <si>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</si>
  <si>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</si>
  <si>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</si>
  <si>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</si>
  <si>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</si>
  <si>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</si>
  <si>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</si>
  <si>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</si>
  <si>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</si>
  <si>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</si>
  <si>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</si>
  <si>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</si>
  <si>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</si>
  <si>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</si>
  <si>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</si>
  <si>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</si>
  <si>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</si>
  <si>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</si>
  <si>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</si>
  <si>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</si>
  <si>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</si>
  <si>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</si>
  <si>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</si>
  <si>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</si>
  <si>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</si>
  <si>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</si>
  <si>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</si>
  <si>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</si>
  <si>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</si>
  <si>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</si>
  <si>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</si>
  <si>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</si>
  <si>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</si>
  <si>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</si>
  <si>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</si>
  <si>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</si>
  <si>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</si>
  <si>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</si>
  <si>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</si>
  <si>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</si>
  <si>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</si>
  <si>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</si>
  <si>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</si>
  <si>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</si>
  <si>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</si>
  <si>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</si>
  <si>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</si>
  <si>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</si>
  <si>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</si>
  <si>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</si>
  <si>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</si>
  <si>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</si>
  <si>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</si>
  <si>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</si>
  <si>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</si>
  <si>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</si>
  <si>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</si>
  <si>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</si>
  <si>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</si>
  <si>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</si>
  <si>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</si>
  <si>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</si>
  <si>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</si>
  <si>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</si>
  <si>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</si>
  <si>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</si>
  <si>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</si>
  <si>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</si>
  <si>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</si>
  <si>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</si>
  <si>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</si>
  <si>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</si>
  <si>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</si>
  <si>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</si>
  <si>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</si>
  <si>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</si>
  <si>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</si>
  <si>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</si>
  <si>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</si>
  <si>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</si>
  <si>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</si>
  <si>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</si>
  <si>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</si>
  <si>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</si>
  <si>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</si>
  <si>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</si>
  <si>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</si>
  <si>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</si>
  <si>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</si>
  <si>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</si>
  <si>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</si>
  <si>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</si>
  <si>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</si>
  <si>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</si>
  <si>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</si>
  <si>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</si>
  <si>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</si>
  <si>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</si>
  <si>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</si>
  <si>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</si>
  <si>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</si>
  <si>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</si>
  <si>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</si>
  <si>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</si>
  <si>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</si>
  <si>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</si>
  <si>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</si>
  <si>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</si>
  <si>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</si>
  <si>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</si>
  <si>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</si>
  <si>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</si>
  <si>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</si>
  <si>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</si>
  <si>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</si>
  <si>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</si>
  <si>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</si>
  <si>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</si>
  <si>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</si>
  <si>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</si>
  <si>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</si>
  <si>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</si>
  <si>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</si>
  <si>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</si>
  <si>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</si>
  <si>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</si>
  <si>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</si>
  <si>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</si>
  <si>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</si>
  <si>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</si>
  <si>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</si>
  <si>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</si>
  <si>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</si>
  <si>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</si>
  <si>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</si>
  <si>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</si>
  <si>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</si>
  <si>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</si>
  <si>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</si>
  <si>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</si>
  <si>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</si>
  <si>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</si>
  <si>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</si>
  <si>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</si>
  <si>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</si>
  <si>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</si>
  <si>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</si>
  <si>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</si>
  <si>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</si>
  <si>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</si>
  <si>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</si>
  <si>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</si>
  <si>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</si>
  <si>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</si>
  <si>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</si>
  <si>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</si>
  <si>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</si>
  <si>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</si>
  <si>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</si>
  <si>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</si>
  <si>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</si>
  <si>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</si>
  <si>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</si>
  <si>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</si>
  <si>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</si>
  <si>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</si>
  <si>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</si>
  <si>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</si>
  <si>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</si>
  <si>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</si>
  <si>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</si>
  <si>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</si>
  <si>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</si>
  <si>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</si>
  <si>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</si>
  <si>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</si>
  <si>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</si>
  <si>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</si>
  <si>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</si>
  <si>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</si>
  <si>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</si>
  <si>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</si>
  <si>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</si>
  <si>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</si>
  <si>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</si>
  <si>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</si>
  <si>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</si>
  <si>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</si>
  <si>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</si>
  <si>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</si>
  <si>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</si>
  <si>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</si>
  <si>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</si>
  <si>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</si>
  <si>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</si>
  <si>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</si>
  <si>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</si>
  <si>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</si>
  <si>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</si>
  <si>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</si>
  <si>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</si>
  <si>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</si>
  <si>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</si>
  <si>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</si>
  <si>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</si>
  <si>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</si>
  <si>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</si>
  <si>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</si>
  <si>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</si>
  <si>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</si>
  <si>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</si>
  <si>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</si>
  <si>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</si>
  <si>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</si>
  <si>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</si>
  <si>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</si>
  <si>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</si>
  <si>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</si>
  <si>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</si>
  <si>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</si>
  <si>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</si>
  <si>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</si>
  <si>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</si>
  <si>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</si>
  <si>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</si>
  <si>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</si>
  <si>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</si>
  <si>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</si>
  <si>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</si>
  <si>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</si>
  <si>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</si>
  <si>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</si>
  <si>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</si>
  <si>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</si>
  <si>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</si>
  <si>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</si>
  <si>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</si>
  <si>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</si>
  <si>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</si>
  <si>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</si>
  <si>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</si>
  <si>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</si>
  <si>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</si>
  <si>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</si>
  <si>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</si>
  <si>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</si>
  <si>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</si>
  <si>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</si>
  <si>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</si>
  <si>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</si>
  <si>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</si>
  <si>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</si>
  <si>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</si>
  <si>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</si>
  <si>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</si>
  <si>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</si>
  <si>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</si>
  <si>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</si>
  <si>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</si>
  <si>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</si>
  <si>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</si>
  <si>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</si>
  <si>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</si>
  <si>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</si>
  <si>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</si>
  <si>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</si>
  <si>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</si>
  <si>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</si>
  <si>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</si>
  <si>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</si>
  <si>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</si>
  <si>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</si>
  <si>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</si>
  <si>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</si>
  <si>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</si>
  <si>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</si>
  <si>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</si>
  <si>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</si>
  <si>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</si>
  <si>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</si>
  <si>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</si>
  <si>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</si>
  <si>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</si>
  <si>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</si>
  <si>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</si>
  <si>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</si>
  <si>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</si>
  <si>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</si>
  <si>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</si>
  <si>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</si>
  <si>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</si>
  <si>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</si>
  <si>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</si>
  <si>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</si>
  <si>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</si>
  <si>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</si>
  <si>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</si>
  <si>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</si>
  <si>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</si>
  <si>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</si>
  <si>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</si>
  <si>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</si>
  <si>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</si>
  <si>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</si>
  <si>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</si>
  <si>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</si>
  <si>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</si>
  <si>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</si>
  <si>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</si>
  <si>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</si>
  <si>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</si>
  <si>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</si>
  <si>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</si>
  <si>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</si>
  <si>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</si>
  <si>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</si>
  <si>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</si>
  <si>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</si>
  <si>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</si>
  <si>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</si>
  <si>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</si>
  <si>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</si>
  <si>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</si>
  <si>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</si>
  <si>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</si>
  <si>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</si>
  <si>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</si>
  <si>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</si>
  <si>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</si>
  <si>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</si>
  <si>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</si>
  <si>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</si>
  <si>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</si>
  <si>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</si>
  <si>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</si>
  <si>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</si>
  <si>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</si>
  <si>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</si>
  <si>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</si>
  <si>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</si>
  <si>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</si>
  <si>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</si>
  <si>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</si>
  <si>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</si>
  <si>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</si>
  <si>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</si>
  <si>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</si>
  <si>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</si>
  <si>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</si>
  <si>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</si>
  <si>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</si>
  <si>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</si>
  <si>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</si>
  <si>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</si>
  <si>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</si>
  <si>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</si>
  <si>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</si>
  <si>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</si>
  <si>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</si>
  <si>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</si>
  <si>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</si>
  <si>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</si>
  <si>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</si>
  <si>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</si>
  <si>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</si>
  <si>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</si>
  <si>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</si>
  <si>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</si>
  <si>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</si>
  <si>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</si>
  <si>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</si>
  <si>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</si>
  <si>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</si>
  <si>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</si>
  <si>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</si>
  <si>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</si>
  <si>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</si>
  <si>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</si>
  <si>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</si>
  <si>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</si>
  <si>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</si>
  <si>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</si>
  <si>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</si>
  <si>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</si>
  <si>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</si>
  <si>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</si>
  <si>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</si>
  <si>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</si>
  <si>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</si>
  <si>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</si>
  <si>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</si>
  <si>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</si>
  <si>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</si>
  <si>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</si>
  <si>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</si>
  <si>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</si>
  <si>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</si>
  <si>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</si>
  <si>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</si>
  <si>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</si>
  <si>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</si>
  <si>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</si>
  <si>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</si>
  <si>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</si>
  <si>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</si>
  <si>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</si>
  <si>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</si>
  <si>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</si>
  <si>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</si>
  <si>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</si>
  <si>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</si>
  <si>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</si>
  <si>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</si>
  <si>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</si>
  <si>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</si>
  <si>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</si>
  <si>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</si>
  <si>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</si>
  <si>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</si>
  <si>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</si>
  <si>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</si>
  <si>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</si>
  <si>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</si>
  <si>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</si>
  <si>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</si>
  <si>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</si>
  <si>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</si>
  <si>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</si>
  <si>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</si>
  <si>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</si>
  <si>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</si>
  <si>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</si>
  <si>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</si>
  <si>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</si>
  <si>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</si>
  <si>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</si>
  <si>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</si>
  <si>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</si>
  <si>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</si>
  <si>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</si>
  <si>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</si>
  <si>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</si>
  <si>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</si>
  <si>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</si>
  <si>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</si>
  <si>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</si>
  <si>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</si>
  <si>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</si>
  <si>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</si>
  <si>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</si>
  <si>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</si>
  <si>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</si>
  <si>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</si>
  <si>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</si>
  <si>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</si>
  <si>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</si>
  <si>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</si>
  <si>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</si>
  <si>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</si>
  <si>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</si>
  <si>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</si>
  <si>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</si>
  <si>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</si>
  <si>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</si>
  <si>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</si>
  <si>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</si>
  <si>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</si>
  <si>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</si>
  <si>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</si>
  <si>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</si>
  <si>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</si>
  <si>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</si>
  <si>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</si>
  <si>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</si>
  <si>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</si>
  <si>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</si>
  <si>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</si>
  <si>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</si>
  <si>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</si>
  <si>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</si>
  <si>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</si>
  <si>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</si>
  <si>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</si>
  <si>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</si>
  <si>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</si>
  <si>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</si>
  <si>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</si>
  <si>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</si>
  <si>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</si>
  <si>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</si>
  <si>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</si>
  <si>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</si>
  <si>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</si>
  <si>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</si>
  <si>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</si>
  <si>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</si>
  <si>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</si>
  <si>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</si>
  <si>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</si>
  <si>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</si>
  <si>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</si>
  <si>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</si>
  <si>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</si>
  <si>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</si>
  <si>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</si>
  <si>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</si>
  <si>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</si>
  <si>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</si>
  <si>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</si>
  <si>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</si>
  <si>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</si>
  <si>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</si>
  <si>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</si>
  <si>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</si>
  <si>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</si>
  <si>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</si>
  <si>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</si>
  <si>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</si>
  <si>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</si>
  <si>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</si>
  <si>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</si>
  <si>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</si>
  <si>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</si>
  <si>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</si>
  <si>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</si>
  <si>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</si>
  <si>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</si>
  <si>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</si>
  <si>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</si>
  <si>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</si>
  <si>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</si>
  <si>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</si>
  <si>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</si>
  <si>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</si>
  <si>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</si>
  <si>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</si>
  <si>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</si>
  <si>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</si>
  <si>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</si>
  <si>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</si>
  <si>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</si>
  <si>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</si>
  <si>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</si>
  <si>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</si>
  <si>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</si>
  <si>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</si>
  <si>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</si>
  <si>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</si>
  <si>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</si>
  <si>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</si>
  <si>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</si>
  <si>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</si>
  <si>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</si>
  <si>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</si>
  <si>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</si>
  <si>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</si>
  <si>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</si>
  <si>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</si>
  <si>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</si>
  <si>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</si>
  <si>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</si>
  <si>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</si>
  <si>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</si>
  <si>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</si>
  <si>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</si>
  <si>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</si>
  <si>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</si>
  <si>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</si>
  <si>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</si>
  <si>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</si>
  <si>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</si>
  <si>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</si>
  <si>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</si>
  <si>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</si>
  <si>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</si>
  <si>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</si>
  <si>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</si>
  <si>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</si>
  <si>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</si>
  <si>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</si>
  <si>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</si>
  <si>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</si>
  <si>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</si>
  <si>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</si>
  <si>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</si>
  <si>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</si>
  <si>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</si>
  <si>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</si>
  <si>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</si>
  <si>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</si>
  <si>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</si>
  <si>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</si>
  <si>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</si>
  <si>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</si>
  <si>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</si>
  <si>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</si>
  <si>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</si>
  <si>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</si>
  <si>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</si>
  <si>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</si>
  <si>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</si>
  <si>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</si>
  <si>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</si>
  <si>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</si>
  <si>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</si>
  <si>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</si>
  <si>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</si>
  <si>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</si>
  <si>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</si>
  <si>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</si>
  <si>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</si>
  <si>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</si>
  <si>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</si>
  <si>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</si>
  <si>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</si>
  <si>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</si>
  <si>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</si>
  <si>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</si>
  <si>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</si>
  <si>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</si>
  <si>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</si>
  <si>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</si>
  <si>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</si>
  <si>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</si>
  <si>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</si>
  <si>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</si>
  <si>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</si>
  <si>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</si>
  <si>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</si>
  <si>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</si>
  <si>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</si>
  <si>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</si>
  <si>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</si>
  <si>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</si>
  <si>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</si>
  <si>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</si>
  <si>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</si>
  <si>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</si>
  <si>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</si>
  <si>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</si>
  <si>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</si>
  <si>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</si>
  <si>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</si>
  <si>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</si>
  <si>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</si>
  <si>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</si>
  <si>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</si>
  <si>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</si>
  <si>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</si>
  <si>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</si>
  <si>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</si>
  <si>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</si>
  <si>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</si>
  <si>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</si>
  <si>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</si>
  <si>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</si>
  <si>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</si>
  <si>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</si>
  <si>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</si>
  <si>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</si>
  <si>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</si>
  <si>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</si>
  <si>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</si>
  <si>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</si>
  <si>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</si>
  <si>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</si>
  <si>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</si>
  <si>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</si>
  <si>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</si>
  <si>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</si>
  <si>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</si>
  <si>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</si>
  <si>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</si>
  <si>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</si>
  <si>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</si>
  <si>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</si>
  <si>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</si>
  <si>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</si>
  <si>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</si>
  <si>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</si>
  <si>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</si>
  <si>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</si>
  <si>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</si>
  <si>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</si>
  <si>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</si>
  <si>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</si>
  <si>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</si>
  <si>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</si>
  <si>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</si>
  <si>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</si>
  <si>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</si>
  <si>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</si>
  <si>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</si>
  <si>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</si>
  <si>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</si>
  <si>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</si>
  <si>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</si>
  <si>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</si>
  <si>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</si>
  <si>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</si>
  <si>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</si>
  <si>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</si>
  <si>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</si>
  <si>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</si>
  <si>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</si>
  <si>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</si>
  <si>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</si>
  <si>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</si>
  <si>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</si>
  <si>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</si>
  <si>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</si>
  <si>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</si>
  <si>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</si>
  <si>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</si>
  <si>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</si>
  <si>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</si>
  <si>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</si>
  <si>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</si>
  <si>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</si>
  <si>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</si>
  <si>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</si>
  <si>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</si>
  <si>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</si>
  <si>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</si>
  <si>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</si>
  <si>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</si>
  <si>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</si>
  <si>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</si>
  <si>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</si>
  <si>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</si>
  <si>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</si>
  <si>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</si>
  <si>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</si>
  <si>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</si>
  <si>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</si>
  <si>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</si>
  <si>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</si>
  <si>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</si>
  <si>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</si>
  <si>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</si>
  <si>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</si>
  <si>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</si>
  <si>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</si>
  <si>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</si>
  <si>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</si>
  <si>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</si>
  <si>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</si>
  <si>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</si>
  <si>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</si>
  <si>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</si>
  <si>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</si>
  <si>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</si>
  <si>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</si>
  <si>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</si>
  <si>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</si>
  <si>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</si>
  <si>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</si>
  <si>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</si>
  <si>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</si>
  <si>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</si>
  <si>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</si>
  <si>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</si>
  <si>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</si>
  <si>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</si>
  <si>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</si>
  <si>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</si>
  <si>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</si>
  <si>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</si>
  <si>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</si>
  <si>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</si>
  <si>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</si>
  <si>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</si>
  <si>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</si>
  <si>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</si>
  <si>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</si>
  <si>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</si>
  <si>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</si>
  <si>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</si>
  <si>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</si>
  <si>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</si>
  <si>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</si>
  <si>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</si>
  <si>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</si>
  <si>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</si>
  <si>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</si>
  <si>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</si>
  <si>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</si>
  <si>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</si>
  <si>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</si>
  <si>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</si>
  <si>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</si>
  <si>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</si>
  <si>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</si>
  <si>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</si>
  <si>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</si>
  <si>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</si>
  <si>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</si>
  <si>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</si>
  <si>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</si>
  <si>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</si>
  <si>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</si>
  <si>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</si>
  <si>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</si>
  <si>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</si>
  <si>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</si>
  <si>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</si>
  <si>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</si>
  <si>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</si>
  <si>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</si>
  <si>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</si>
  <si>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</si>
  <si>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</si>
  <si>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</si>
  <si>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</si>
  <si>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</si>
  <si>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</si>
  <si>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</si>
  <si>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</si>
  <si>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</si>
  <si>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</si>
  <si>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</si>
  <si>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</si>
  <si>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</si>
  <si>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</si>
  <si>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</si>
  <si>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</si>
  <si>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</si>
  <si>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</si>
  <si>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</si>
  <si>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</si>
  <si>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</si>
  <si>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</si>
  <si>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</si>
  <si>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</si>
  <si>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</si>
  <si>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</si>
  <si>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</si>
  <si>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</si>
  <si>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</si>
  <si>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</si>
  <si>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</si>
  <si>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</si>
  <si>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</si>
  <si>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</si>
  <si>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</si>
  <si>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</si>
  <si>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</si>
  <si>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</si>
  <si>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</si>
  <si>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</si>
  <si>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</si>
  <si>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</si>
  <si>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</si>
  <si>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</si>
  <si>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</si>
  <si>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</si>
  <si>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</si>
  <si>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</si>
  <si>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</si>
  <si>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</si>
  <si>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</si>
  <si>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</si>
  <si>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</si>
  <si>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</si>
  <si>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</si>
  <si>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</si>
  <si>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</si>
  <si>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</si>
  <si>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</si>
  <si>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</si>
  <si>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</si>
  <si>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</si>
  <si>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</si>
  <si>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</si>
  <si>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</si>
  <si>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</si>
  <si>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</si>
  <si>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</si>
  <si>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</si>
  <si>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</si>
  <si>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</si>
  <si>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</si>
  <si>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</si>
  <si>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</si>
  <si>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</si>
  <si>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</si>
  <si>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</si>
  <si>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</si>
  <si>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</si>
  <si>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</si>
  <si>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</si>
  <si>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</si>
  <si>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</si>
  <si>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</si>
  <si>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</si>
  <si>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</si>
  <si>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</si>
  <si>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</si>
  <si>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</si>
  <si>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</si>
  <si>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</si>
  <si>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</si>
  <si>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</si>
  <si>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</si>
  <si>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</si>
  <si>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</si>
  <si>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</si>
  <si>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</si>
  <si>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</si>
  <si>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</si>
  <si>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</si>
  <si>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</si>
  <si>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</si>
  <si>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</si>
  <si>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</si>
  <si>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</si>
  <si>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</si>
  <si>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</si>
  <si>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</si>
  <si>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</si>
  <si>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</si>
  <si>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</si>
  <si>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</si>
  <si>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</si>
  <si>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</si>
  <si>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</si>
  <si>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</si>
  <si>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</si>
  <si>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</si>
  <si>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</si>
  <si>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</si>
  <si>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</si>
  <si>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</si>
  <si>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</si>
  <si>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</si>
  <si>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</si>
  <si>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</si>
  <si>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</si>
  <si>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</si>
  <si>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</si>
  <si>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</si>
  <si>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</si>
  <si>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</si>
  <si>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</si>
  <si>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</si>
  <si>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</si>
  <si>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</si>
  <si>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</si>
  <si>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</si>
  <si>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</si>
  <si>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</si>
  <si>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</si>
  <si>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</si>
  <si>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</si>
  <si>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</si>
  <si>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</si>
  <si>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</si>
  <si>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</si>
  <si>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</si>
  <si>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</si>
  <si>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</si>
  <si>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</si>
  <si>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</si>
  <si>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</si>
  <si>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</si>
  <si>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</si>
  <si>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</si>
  <si>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</si>
  <si>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</si>
  <si>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</si>
  <si>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</si>
  <si>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</si>
  <si>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</si>
  <si>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</si>
  <si>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</si>
  <si>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</si>
  <si>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</si>
  <si>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</si>
  <si>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</si>
  <si>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</si>
  <si>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</si>
  <si>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</si>
  <si>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</si>
  <si>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</si>
  <si>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</si>
  <si>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</si>
  <si>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</si>
  <si>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</si>
  <si>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</si>
  <si>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</si>
  <si>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</si>
  <si>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</si>
  <si>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</si>
  <si>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</si>
  <si>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</si>
  <si>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</si>
  <si>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</si>
  <si>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</si>
  <si>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</si>
  <si>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</si>
  <si>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</si>
  <si>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</si>
  <si>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</si>
  <si>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</si>
  <si>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</si>
  <si>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</si>
  <si>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</si>
  <si>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</si>
  <si>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</si>
  <si>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</si>
  <si>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</si>
  <si>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</si>
  <si>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</si>
  <si>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</si>
  <si>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</si>
  <si>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</si>
  <si>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</si>
  <si>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</si>
  <si>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</si>
  <si>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</si>
  <si>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</si>
  <si>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</si>
  <si>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</si>
  <si>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</si>
  <si>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</si>
  <si>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</si>
  <si>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</si>
  <si>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</si>
  <si>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</si>
  <si>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</si>
  <si>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</si>
  <si>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</si>
  <si>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</si>
  <si>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</si>
  <si>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</si>
  <si>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</si>
  <si>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</si>
  <si>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</si>
  <si>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</si>
  <si>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</si>
  <si>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</si>
  <si>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</si>
  <si>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</si>
  <si>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</si>
  <si>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</si>
  <si>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</si>
  <si>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</si>
  <si>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</si>
  <si>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</si>
  <si>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</si>
  <si>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</si>
  <si>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</si>
  <si>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</si>
  <si>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</si>
  <si>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</si>
  <si>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</si>
  <si>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</si>
  <si>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</si>
  <si>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</si>
  <si>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</si>
  <si>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</si>
  <si>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</si>
  <si>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</si>
  <si>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</si>
  <si>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</si>
  <si>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</si>
  <si>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</si>
  <si>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</si>
  <si>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</si>
  <si>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</si>
  <si>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</si>
  <si>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</si>
  <si>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</si>
  <si>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</si>
  <si>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</si>
  <si>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</si>
  <si>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</si>
  <si>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</si>
  <si>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</si>
  <si>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</si>
  <si>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</si>
  <si>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</si>
  <si>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</si>
  <si>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</si>
  <si>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</si>
  <si>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</si>
  <si>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</si>
  <si>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</si>
  <si>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</si>
  <si>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</si>
  <si>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</si>
  <si>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</si>
  <si>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</si>
  <si>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</si>
  <si>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</si>
  <si>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</si>
  <si>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</si>
  <si>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</si>
  <si>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</si>
  <si>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</si>
  <si>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</si>
  <si>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</si>
  <si>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</si>
  <si>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</si>
  <si>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</si>
  <si>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</si>
  <si>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</si>
  <si>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</si>
  <si>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</si>
  <si>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</si>
  <si>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</si>
  <si>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</si>
  <si>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</si>
  <si>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</si>
  <si>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</si>
  <si>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</si>
  <si>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</si>
  <si>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</si>
  <si>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</si>
  <si>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</si>
  <si>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</si>
  <si>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</si>
  <si>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</si>
  <si>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</si>
  <si>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</si>
  <si>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</si>
  <si>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</si>
  <si>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</si>
  <si>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</si>
  <si>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</si>
  <si>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</si>
  <si>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</si>
  <si>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</si>
  <si>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</si>
  <si>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</si>
  <si>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</si>
  <si>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</si>
  <si>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</si>
  <si>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</si>
  <si>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</si>
  <si>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</si>
  <si>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</si>
  <si>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</si>
  <si>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</si>
  <si>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</si>
  <si>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</si>
  <si>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</si>
  <si>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</si>
  <si>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</si>
  <si>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</si>
  <si>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</si>
  <si>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</si>
  <si>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</si>
  <si>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</si>
  <si>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</si>
  <si>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</si>
  <si>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</si>
  <si>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</si>
  <si>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</si>
  <si>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</si>
  <si>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</si>
  <si>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</si>
  <si>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</si>
  <si>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</si>
  <si>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</si>
  <si>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</si>
  <si>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</si>
  <si>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</si>
  <si>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</si>
  <si>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</si>
  <si>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</si>
  <si>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</si>
  <si>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</si>
  <si>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</si>
  <si>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</si>
  <si>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</si>
  <si>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</si>
  <si>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</si>
  <si>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</si>
  <si>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</si>
  <si>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</si>
  <si>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</si>
  <si>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</si>
  <si>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</si>
  <si>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</si>
  <si>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</si>
  <si>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</si>
  <si>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</si>
  <si>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</si>
  <si>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</si>
  <si>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</si>
  <si>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</si>
  <si>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</si>
  <si>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</si>
  <si>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</si>
  <si>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</si>
  <si>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</si>
  <si>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</si>
  <si>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</si>
  <si>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</si>
  <si>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</si>
  <si>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</si>
  <si>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</si>
  <si>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</si>
  <si>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</si>
  <si>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</si>
  <si>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</si>
  <si>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</si>
  <si>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</si>
  <si>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</si>
  <si>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</si>
  <si>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</si>
  <si>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</si>
  <si>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</si>
  <si>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</si>
  <si>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</si>
  <si>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</si>
  <si>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</si>
  <si>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</si>
  <si>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</si>
  <si>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</si>
  <si>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</si>
  <si>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</si>
  <si>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</si>
  <si>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</si>
  <si>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</si>
  <si>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</si>
  <si>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</si>
  <si>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</si>
  <si>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</si>
  <si>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</si>
  <si>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</si>
  <si>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</si>
  <si>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</si>
  <si>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</si>
  <si>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</si>
  <si>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</si>
  <si>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</si>
  <si>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</si>
  <si>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</si>
  <si>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</si>
  <si>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</si>
  <si>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</si>
  <si>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</si>
  <si>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</si>
  <si>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</si>
  <si>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</si>
  <si>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</si>
  <si>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</si>
  <si>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</si>
  <si>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</si>
  <si>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</si>
  <si>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</si>
  <si>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</si>
  <si>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</si>
  <si>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</si>
  <si>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</si>
  <si>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</si>
  <si>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</si>
  <si>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</si>
  <si>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</si>
  <si>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</si>
  <si>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</si>
  <si>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</si>
  <si>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</si>
  <si>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</si>
  <si>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</si>
  <si>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</si>
  <si>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</si>
  <si>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</si>
  <si>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</si>
  <si>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</si>
  <si>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</si>
  <si>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</si>
  <si>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</si>
  <si>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</si>
  <si>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</si>
  <si>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</si>
  <si>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</si>
  <si>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</si>
  <si>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</si>
  <si>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</si>
  <si>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</si>
  <si>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</si>
  <si>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</si>
  <si>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</si>
  <si>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</si>
  <si>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</si>
  <si>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</si>
  <si>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</si>
  <si>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</si>
  <si>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</si>
  <si>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</si>
  <si>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</si>
  <si>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</si>
  <si>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</si>
  <si>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</si>
  <si>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</si>
  <si>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</si>
  <si>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</si>
  <si>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</si>
  <si>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</si>
  <si>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</si>
  <si>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</si>
  <si>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</si>
  <si>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</si>
  <si>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</si>
  <si>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</si>
  <si>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</si>
  <si>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</si>
  <si>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</si>
  <si>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</si>
  <si>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</si>
  <si>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</si>
  <si>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</si>
  <si>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</si>
  <si>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</si>
  <si>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</si>
  <si>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</si>
  <si>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</si>
  <si>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</si>
  <si>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</si>
  <si>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</si>
  <si>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</si>
  <si>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</si>
  <si>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</si>
  <si>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</si>
  <si>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</si>
  <si>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</si>
  <si>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</si>
  <si>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</si>
  <si>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</si>
  <si>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</si>
  <si>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</si>
  <si>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</si>
  <si>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</si>
  <si>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</si>
  <si>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</si>
  <si>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</si>
  <si>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</si>
  <si>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</si>
  <si>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</si>
  <si>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</si>
  <si>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</si>
  <si>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</si>
  <si>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</si>
  <si>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</si>
  <si>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</si>
  <si>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</si>
  <si>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</si>
  <si>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</si>
  <si>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</si>
  <si>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</si>
  <si>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</si>
  <si>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</si>
  <si>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</si>
  <si>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</si>
  <si>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</si>
  <si>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</si>
  <si>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</si>
  <si>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</si>
  <si>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</si>
  <si>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</si>
  <si>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</si>
  <si>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</si>
  <si>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</si>
  <si>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</si>
  <si>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</si>
  <si>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</si>
  <si>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</si>
  <si>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</si>
  <si>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</si>
  <si>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</si>
  <si>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</si>
  <si>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</si>
  <si>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</si>
  <si>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</si>
  <si>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</si>
  <si>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</si>
  <si>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</si>
  <si>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</si>
  <si>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</si>
  <si>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</si>
  <si>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</si>
  <si>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</si>
  <si>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</si>
  <si>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</si>
  <si>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</si>
  <si>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</si>
  <si>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</si>
  <si>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</si>
  <si>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</si>
  <si>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</si>
  <si>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</si>
  <si>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</si>
  <si>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</si>
  <si>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</si>
  <si>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</si>
  <si>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</si>
  <si>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</si>
  <si>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</si>
  <si>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</si>
  <si>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</si>
  <si>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</si>
  <si>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</si>
  <si>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</si>
  <si>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</si>
  <si>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</si>
  <si>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</si>
  <si>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</si>
  <si>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</si>
  <si>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</si>
  <si>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</si>
  <si>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</si>
  <si>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</si>
  <si>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</si>
  <si>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</si>
  <si>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</si>
  <si>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</si>
  <si>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</si>
  <si>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</si>
  <si>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</si>
  <si>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</si>
  <si>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</si>
  <si>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</si>
  <si>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</si>
  <si>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</si>
  <si>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</si>
  <si>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</si>
  <si>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</si>
  <si>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</si>
  <si>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</si>
  <si>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</si>
  <si>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</si>
  <si>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</si>
  <si>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</si>
  <si>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</si>
  <si>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</si>
  <si>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</si>
  <si>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</si>
  <si>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</si>
  <si>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</si>
  <si>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</si>
  <si>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</si>
  <si>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</si>
  <si>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</si>
  <si>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</si>
  <si>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</si>
  <si>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</si>
  <si>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</si>
  <si>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</si>
  <si>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</si>
  <si>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</si>
  <si>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</si>
  <si>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</si>
  <si>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</si>
  <si>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</si>
  <si>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</si>
  <si>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</si>
  <si>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</si>
  <si>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</si>
  <si>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</si>
  <si>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</si>
  <si>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</si>
  <si>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</si>
  <si>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</si>
  <si>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</si>
  <si>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</si>
  <si>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</si>
  <si>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</si>
  <si>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</si>
  <si>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</si>
  <si>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</si>
  <si>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</si>
  <si>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</si>
  <si>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</si>
  <si>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</si>
  <si>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</si>
  <si>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</si>
  <si>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</si>
  <si>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</si>
  <si>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</si>
  <si>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</si>
  <si>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</si>
  <si>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</si>
  <si>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</si>
  <si>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</si>
  <si>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</si>
  <si>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</si>
  <si>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</si>
  <si>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</si>
  <si>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</si>
  <si>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</si>
  <si>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</si>
  <si>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</si>
  <si>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</si>
  <si>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</si>
  <si>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</si>
  <si>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</si>
  <si>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</si>
  <si>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</si>
  <si>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</si>
  <si>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</si>
  <si>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</si>
  <si>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</si>
  <si>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</si>
  <si>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</si>
  <si>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</si>
  <si>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</si>
  <si>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</si>
  <si>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</si>
  <si>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</si>
  <si>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</si>
  <si>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</si>
  <si>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</si>
  <si>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</si>
  <si>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</si>
  <si>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</si>
  <si>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</si>
  <si>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</si>
  <si>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</si>
  <si>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</si>
  <si>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</si>
  <si>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</si>
  <si>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</si>
  <si>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</si>
  <si>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</si>
  <si>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</si>
  <si>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</si>
  <si>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</si>
  <si>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</si>
  <si>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</si>
  <si>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</si>
  <si>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</si>
  <si>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</si>
  <si>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</si>
  <si>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</si>
  <si>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</si>
  <si>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</si>
  <si>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</si>
  <si>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</si>
  <si>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</si>
  <si>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</si>
  <si>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</si>
  <si>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</si>
  <si>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</si>
  <si>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</si>
  <si>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</si>
  <si>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</si>
  <si>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</si>
  <si>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</si>
  <si>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</si>
  <si>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</si>
  <si>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</si>
  <si>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</si>
  <si>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</si>
  <si>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</si>
  <si>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</si>
  <si>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</si>
  <si>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</si>
  <si>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</si>
  <si>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</si>
  <si>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</si>
  <si>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</si>
  <si>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</si>
  <si>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</si>
  <si>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</si>
  <si>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</si>
  <si>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</si>
  <si>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</si>
  <si>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</si>
  <si>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</si>
  <si>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</si>
  <si>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</si>
  <si>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</si>
  <si>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</si>
  <si>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</si>
  <si>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</si>
  <si>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</si>
  <si>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</si>
  <si>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</si>
  <si>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</si>
  <si>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</si>
  <si>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</si>
  <si>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</si>
  <si>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</si>
  <si>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</si>
  <si>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</si>
  <si>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</si>
  <si>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</si>
  <si>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</si>
  <si>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</si>
  <si>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</si>
  <si>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</si>
  <si>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</si>
  <si>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</si>
  <si>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</si>
  <si>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</si>
  <si>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</si>
  <si>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</si>
  <si>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</si>
  <si>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</si>
  <si>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</si>
  <si>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</si>
  <si>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</si>
  <si>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</si>
  <si>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</si>
  <si>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</si>
  <si>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</si>
  <si>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</si>
  <si>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</si>
  <si>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</si>
  <si>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</si>
  <si>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</si>
  <si>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</si>
  <si>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</si>
  <si>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</si>
  <si>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</si>
  <si>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</si>
  <si>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</si>
  <si>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</si>
  <si>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</si>
  <si>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</si>
  <si>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</si>
  <si>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</si>
  <si>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</si>
  <si>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</si>
  <si>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</si>
  <si>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</si>
  <si>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</si>
  <si>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</si>
  <si>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</si>
  <si>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</si>
  <si>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</si>
  <si>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</si>
  <si>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</si>
  <si>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</si>
  <si>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</si>
  <si>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</si>
  <si>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</si>
  <si>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</si>
  <si>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</si>
  <si>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</si>
  <si>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</si>
  <si>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</si>
  <si>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</si>
  <si>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</si>
  <si>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</si>
  <si>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</si>
  <si>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</si>
  <si>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</si>
  <si>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</si>
  <si>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</si>
  <si>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</si>
  <si>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</si>
  <si>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</si>
  <si>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</si>
  <si>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</si>
  <si>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</si>
  <si>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</si>
  <si>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</si>
  <si>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</si>
  <si>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</si>
  <si>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</si>
  <si>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</si>
  <si>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</si>
  <si>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</si>
  <si>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</si>
  <si>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</si>
  <si>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</si>
  <si>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</si>
  <si>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</si>
  <si>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</si>
  <si>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</si>
  <si>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</si>
  <si>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</si>
  <si>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</si>
  <si>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</si>
  <si>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</si>
  <si>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</si>
  <si>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</si>
  <si>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</si>
  <si>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</si>
  <si>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</si>
  <si>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</si>
  <si>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</si>
  <si>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</si>
  <si>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</si>
  <si>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</si>
  <si>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</si>
  <si>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</si>
  <si>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</si>
  <si>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</si>
  <si>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</si>
  <si>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</si>
  <si>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</si>
  <si>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</si>
  <si>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</si>
  <si>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</si>
  <si>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</si>
  <si>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</si>
  <si>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</si>
  <si>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</si>
  <si>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</si>
  <si>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</si>
  <si>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</si>
  <si>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</si>
  <si>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</si>
  <si>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</si>
  <si>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</si>
  <si>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</si>
  <si>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</si>
  <si>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</si>
  <si>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</si>
  <si>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</si>
  <si>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</si>
  <si>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</si>
  <si>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</si>
  <si>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</si>
  <si>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</si>
  <si>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</si>
  <si>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</si>
  <si>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</si>
  <si>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</si>
  <si>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</si>
  <si>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</si>
  <si>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</si>
  <si>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</si>
  <si>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</si>
  <si>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</si>
  <si>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</si>
  <si>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</si>
  <si>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</si>
  <si>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</si>
  <si>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</si>
  <si>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</si>
  <si>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</si>
  <si>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</si>
  <si>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</si>
  <si>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</si>
  <si>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</si>
  <si>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</si>
  <si>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</si>
  <si>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</si>
  <si>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</si>
  <si>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</si>
  <si>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</si>
  <si>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</si>
  <si>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</si>
  <si>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</si>
  <si>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</si>
  <si>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</si>
  <si>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</si>
  <si>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</si>
  <si>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</si>
  <si>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</si>
  <si>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</si>
  <si>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</si>
  <si>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</si>
  <si>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</si>
  <si>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</si>
  <si>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</si>
  <si>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</si>
  <si>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</si>
  <si>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</si>
  <si>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</si>
  <si>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</si>
  <si>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</si>
  <si>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</si>
  <si>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</si>
  <si>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</si>
  <si>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</si>
  <si>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</si>
  <si>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</si>
  <si>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</si>
  <si>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</si>
  <si>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</si>
  <si>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</si>
  <si>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</si>
  <si>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</si>
  <si>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</si>
  <si>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</si>
  <si>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</si>
  <si>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</si>
  <si>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</si>
  <si>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</si>
  <si>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</si>
  <si>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</si>
  <si>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</si>
  <si>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</si>
  <si>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</si>
  <si>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</si>
  <si>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</si>
  <si>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</si>
  <si>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</si>
  <si>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</si>
  <si>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</si>
  <si>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</si>
  <si>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</si>
  <si>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</si>
  <si>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</si>
  <si>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</si>
  <si>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</si>
  <si>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</si>
  <si>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</si>
  <si>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</si>
  <si>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</si>
  <si>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</si>
  <si>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</si>
  <si>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</si>
  <si>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</si>
  <si>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</si>
  <si>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</si>
  <si>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</si>
  <si>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</si>
  <si>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</si>
  <si>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</si>
  <si>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</si>
  <si>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</si>
  <si>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</si>
  <si>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</si>
  <si>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</si>
  <si>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</si>
  <si>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</si>
  <si>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</si>
  <si>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</si>
  <si>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</si>
  <si>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</si>
  <si>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</si>
  <si>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</si>
  <si>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</si>
  <si>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</si>
  <si>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</si>
  <si>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</si>
  <si>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</si>
  <si>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</si>
  <si>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</si>
  <si>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</si>
  <si>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</si>
  <si>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</si>
  <si>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</si>
  <si>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</si>
  <si>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</si>
  <si>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</si>
  <si>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</si>
  <si>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</si>
  <si>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</si>
  <si>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</si>
  <si>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</si>
  <si>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</si>
  <si>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</si>
  <si>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</si>
  <si>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</si>
  <si>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</si>
  <si>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</si>
  <si>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</si>
  <si>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</si>
  <si>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</si>
  <si>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</si>
  <si>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</si>
  <si>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</si>
  <si>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</si>
  <si>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</si>
  <si>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</si>
  <si>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</si>
  <si>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</si>
  <si>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</si>
  <si>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</si>
  <si>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</si>
  <si>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</si>
  <si>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</si>
  <si>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</si>
  <si>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</si>
  <si>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</si>
  <si>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</si>
  <si>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</si>
  <si>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</si>
  <si>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</si>
  <si>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</si>
  <si>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</si>
  <si>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</si>
  <si>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</si>
  <si>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</si>
  <si>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</si>
  <si>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</si>
  <si>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</si>
  <si>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</si>
  <si>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</si>
  <si>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</si>
  <si>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</si>
  <si>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</si>
  <si>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</si>
  <si>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</si>
  <si>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</si>
  <si>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</si>
  <si>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</si>
  <si>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</si>
  <si>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</si>
  <si>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</si>
  <si>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</si>
  <si>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</si>
  <si>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</si>
  <si>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</si>
  <si>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</si>
  <si>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</si>
  <si>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</si>
  <si>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</si>
  <si>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</si>
  <si>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</si>
  <si>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</si>
  <si>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</si>
  <si>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</si>
  <si>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</si>
  <si>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</si>
  <si>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</si>
  <si>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</si>
  <si>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</si>
  <si>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</si>
  <si>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</si>
  <si>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</si>
  <si>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</si>
  <si>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</si>
  <si>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</si>
  <si>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</si>
  <si>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</si>
  <si>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</si>
  <si>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</si>
  <si>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</si>
  <si>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</si>
  <si>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</si>
  <si>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</si>
  <si>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</si>
  <si>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</si>
  <si>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</si>
  <si>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</si>
  <si>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</si>
  <si>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</si>
  <si>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</si>
  <si>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</si>
  <si>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</si>
  <si>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</si>
  <si>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</si>
  <si>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</si>
  <si>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</si>
  <si>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</si>
  <si>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</si>
  <si>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</si>
  <si>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</si>
  <si>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</si>
  <si>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</si>
  <si>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</si>
  <si>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</si>
  <si>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</si>
  <si>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</si>
  <si>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</si>
  <si>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</si>
  <si>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</si>
  <si>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</si>
  <si>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</si>
  <si>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</si>
  <si>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</si>
  <si>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</si>
  <si>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</si>
  <si>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</si>
  <si>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</si>
  <si>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</si>
  <si>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</si>
  <si>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</si>
  <si>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</si>
  <si>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</si>
  <si>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</si>
  <si>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</si>
  <si>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</si>
  <si>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</si>
  <si>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</si>
  <si>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</si>
  <si>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</si>
  <si>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</si>
  <si>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</si>
  <si>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</si>
  <si>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</si>
  <si>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</si>
  <si>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</si>
  <si>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</si>
  <si>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</si>
  <si>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</si>
  <si>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</si>
  <si>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</si>
  <si>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</si>
  <si>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</si>
  <si>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</si>
  <si>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</si>
  <si>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</si>
  <si>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</si>
  <si>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</si>
  <si>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</si>
  <si>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</si>
  <si>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</si>
  <si>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</si>
  <si>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</si>
  <si>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</si>
  <si>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</si>
  <si>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</si>
  <si>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</si>
  <si>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</si>
  <si>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</si>
  <si>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</si>
  <si>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</si>
  <si>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</si>
  <si>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</si>
  <si>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</si>
  <si>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</si>
  <si>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</si>
  <si>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</si>
  <si>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</si>
  <si>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</si>
  <si>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</si>
  <si>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</si>
  <si>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</si>
  <si>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</si>
  <si>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</si>
  <si>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</si>
  <si>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</si>
  <si>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</si>
  <si>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</si>
  <si>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</si>
  <si>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</si>
  <si>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</si>
  <si>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</si>
  <si>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</si>
  <si>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</si>
  <si>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</si>
  <si>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</si>
  <si>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</si>
  <si>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</si>
  <si>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</si>
  <si>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</si>
  <si>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</si>
  <si>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</si>
  <si>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</si>
  <si>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</si>
  <si>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</si>
  <si>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</si>
  <si>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</si>
  <si>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</si>
  <si>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</si>
  <si>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</si>
  <si>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</si>
  <si>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</si>
  <si>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</si>
  <si>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</si>
  <si>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</si>
  <si>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</si>
  <si>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</si>
  <si>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</si>
  <si>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</si>
  <si>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</si>
  <si>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</si>
  <si>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</si>
  <si>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</si>
  <si>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</si>
  <si>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</si>
  <si>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</si>
  <si>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</si>
  <si>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</si>
  <si>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</si>
  <si>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</si>
  <si>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</si>
  <si>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</si>
  <si>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</si>
  <si>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</si>
  <si>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</si>
  <si>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</si>
  <si>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</si>
  <si>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</si>
  <si>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</si>
  <si>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</si>
  <si>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</si>
  <si>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</si>
  <si>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</si>
  <si>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</si>
  <si>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</si>
  <si>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</si>
  <si>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</si>
  <si>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</si>
  <si>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</si>
  <si>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</si>
  <si>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</si>
  <si>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</si>
  <si>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</si>
  <si>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</si>
  <si>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</si>
  <si>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</si>
  <si>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</si>
  <si>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</si>
  <si>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</si>
  <si>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</si>
  <si>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</si>
  <si>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</si>
  <si>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</si>
  <si>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</si>
  <si>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</si>
  <si>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</si>
  <si>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</si>
  <si>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</si>
  <si>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</si>
  <si>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</si>
  <si>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</si>
  <si>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</si>
  <si>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</si>
  <si>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</si>
  <si>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</si>
  <si>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</si>
  <si>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</si>
  <si>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</si>
  <si>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</si>
  <si>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</si>
  <si>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</si>
  <si>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</si>
  <si>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</si>
  <si>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</si>
  <si>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</si>
  <si>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</si>
  <si>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</si>
  <si>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</si>
  <si>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</si>
  <si>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</si>
  <si>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</si>
  <si>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</si>
  <si>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</si>
  <si>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</si>
  <si>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</si>
  <si>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</si>
  <si>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</si>
  <si>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</si>
  <si>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</si>
  <si>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</si>
  <si>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</si>
  <si>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</si>
  <si>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</si>
  <si>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</si>
  <si>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</si>
  <si>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</si>
  <si>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</si>
  <si>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</si>
  <si>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</si>
  <si>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</si>
  <si>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</si>
  <si>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</si>
  <si>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</si>
  <si>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</si>
  <si>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</si>
  <si>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</si>
  <si>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</si>
  <si>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</si>
  <si>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</si>
  <si>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</si>
  <si>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</si>
  <si>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</si>
  <si>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</si>
  <si>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</si>
  <si>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</si>
  <si>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</si>
  <si>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</si>
  <si>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</si>
  <si>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</si>
  <si>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</si>
  <si>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</si>
  <si>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</si>
  <si>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</si>
  <si>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</si>
  <si>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</si>
  <si>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</si>
  <si>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</si>
  <si>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</si>
  <si>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</si>
  <si>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</si>
  <si>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</si>
  <si>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</si>
  <si>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</si>
  <si>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</si>
  <si>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</si>
  <si>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</si>
  <si>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</si>
  <si>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</si>
  <si>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</si>
  <si>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</si>
  <si>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</si>
  <si>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</si>
  <si>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</si>
  <si>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</si>
  <si>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</si>
  <si>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</si>
  <si>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</si>
  <si>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</si>
  <si>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</si>
  <si>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</si>
  <si>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</si>
  <si>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</si>
  <si>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</si>
  <si>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</si>
  <si>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</si>
  <si>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</si>
  <si>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</si>
  <si>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</si>
  <si>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</si>
  <si>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</si>
  <si>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</si>
  <si>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</si>
  <si>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</si>
  <si>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</si>
  <si>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</si>
  <si>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</si>
  <si>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</si>
  <si>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</si>
  <si>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</si>
  <si>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</si>
  <si>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</si>
  <si>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</si>
  <si>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</si>
  <si>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</si>
  <si>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</si>
  <si>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</si>
  <si>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</si>
  <si>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</si>
  <si>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</si>
  <si>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</si>
  <si>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</si>
  <si>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</si>
  <si>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</si>
  <si>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</si>
  <si>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</si>
  <si>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</si>
  <si>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</si>
  <si>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</si>
  <si>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</si>
  <si>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</si>
  <si>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</si>
  <si>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</si>
  <si>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</si>
  <si>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</si>
  <si>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</si>
  <si>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</si>
  <si>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</si>
  <si>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</si>
  <si>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</si>
  <si>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</si>
  <si>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</si>
  <si>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</si>
  <si>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</si>
  <si>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</si>
  <si>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</si>
  <si>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</si>
  <si>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</si>
  <si>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</si>
  <si>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</si>
  <si>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</si>
  <si>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</si>
  <si>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</si>
  <si>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</si>
  <si>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</si>
  <si>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</si>
  <si>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</si>
  <si>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</si>
  <si>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</si>
  <si>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</si>
  <si>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</si>
  <si>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</si>
  <si>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</si>
  <si>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</si>
  <si>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</si>
  <si>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</si>
  <si>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</si>
  <si>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</si>
  <si>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</si>
  <si>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</si>
  <si>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</si>
  <si>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</si>
  <si>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</si>
  <si>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</si>
  <si>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</si>
  <si>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</si>
  <si>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</si>
  <si>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</si>
  <si>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</si>
  <si>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</si>
  <si>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</si>
  <si>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</si>
  <si>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</si>
  <si>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</si>
  <si>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</si>
  <si>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</si>
  <si>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</si>
  <si>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</si>
  <si>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</si>
  <si>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</si>
  <si>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</si>
  <si>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</si>
  <si>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</si>
  <si>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</si>
  <si>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</si>
  <si>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</si>
  <si>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</si>
  <si>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</si>
  <si>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</si>
  <si>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</si>
  <si>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</si>
  <si>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</si>
  <si>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</si>
  <si>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</si>
  <si>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</si>
  <si>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</si>
  <si>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</si>
  <si>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</si>
  <si>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</si>
  <si>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</si>
  <si>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</si>
  <si>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</si>
  <si>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</si>
  <si>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</si>
  <si>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</si>
  <si>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</si>
  <si>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</si>
  <si>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</si>
  <si>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</si>
  <si>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</si>
  <si>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</si>
  <si>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</si>
  <si>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</si>
  <si>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</si>
  <si>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</si>
  <si>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</si>
  <si>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</si>
  <si>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</si>
  <si>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</si>
  <si>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</si>
  <si>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</si>
  <si>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</si>
  <si>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</si>
  <si>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</si>
  <si>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</si>
  <si>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</si>
  <si>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</si>
  <si>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</si>
  <si>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</si>
  <si>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</si>
  <si>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</si>
  <si>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</si>
  <si>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</si>
  <si>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</si>
  <si>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</si>
  <si>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</si>
  <si>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</si>
  <si>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</si>
  <si>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</si>
  <si>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</si>
  <si>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</si>
  <si>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</si>
  <si>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</si>
  <si>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</si>
  <si>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</si>
  <si>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</si>
  <si>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</si>
  <si>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</si>
  <si>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</si>
  <si>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</si>
  <si>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</si>
  <si>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</si>
  <si>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</si>
  <si>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</si>
  <si>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</si>
  <si>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</si>
  <si>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</si>
  <si>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</si>
  <si>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</si>
  <si>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</si>
  <si>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</si>
  <si>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</si>
  <si>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</si>
  <si>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</si>
  <si>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</si>
  <si>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</si>
  <si>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</si>
  <si>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</si>
  <si>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</si>
  <si>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</si>
  <si>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</si>
  <si>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</si>
  <si>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</si>
  <si>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</si>
  <si>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</si>
  <si>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</si>
  <si>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</si>
  <si>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</si>
  <si>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</si>
  <si>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</si>
  <si>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</si>
  <si>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</si>
  <si>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</si>
  <si>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</si>
  <si>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</si>
  <si>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</si>
  <si>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</si>
  <si>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</si>
  <si>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</si>
  <si>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</si>
  <si>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</si>
  <si>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</si>
  <si>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</si>
  <si>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</si>
  <si>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</si>
  <si>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</si>
  <si>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</si>
  <si>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</si>
  <si>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</si>
  <si>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</si>
  <si>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</si>
  <si>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</si>
  <si>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</si>
  <si>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</si>
  <si>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</si>
  <si>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</si>
  <si>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</si>
  <si>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</si>
  <si>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</si>
  <si>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</si>
  <si>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</si>
  <si>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</si>
  <si>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</si>
  <si>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</si>
  <si>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</si>
  <si>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</si>
  <si>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</si>
  <si>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</si>
  <si>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</si>
  <si>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</si>
  <si>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</si>
  <si>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</si>
  <si>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</si>
  <si>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</si>
  <si>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</si>
  <si>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</si>
  <si>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</si>
  <si>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</si>
  <si>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</si>
  <si>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</si>
  <si>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</si>
  <si>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</si>
  <si>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</si>
  <si>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</si>
  <si>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</si>
  <si>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</si>
  <si>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</si>
  <si>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</si>
  <si>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</si>
  <si>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</si>
  <si>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</si>
  <si>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</si>
  <si>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</si>
  <si>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</si>
  <si>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</si>
  <si>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</si>
  <si>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</si>
  <si>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</si>
  <si>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</si>
  <si>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</si>
  <si>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</si>
  <si>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</si>
  <si>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</si>
  <si>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</si>
  <si>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</si>
  <si>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</si>
  <si>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</si>
  <si>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</si>
  <si>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</si>
  <si>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</si>
  <si>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</si>
  <si>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</si>
  <si>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</si>
  <si>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</si>
  <si>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</si>
  <si>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</si>
  <si>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</si>
  <si>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</si>
  <si>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</si>
  <si>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</si>
  <si>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</si>
  <si>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</si>
  <si>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</si>
  <si>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</si>
  <si>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</si>
  <si>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</si>
  <si>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</si>
  <si>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</si>
  <si>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</si>
  <si>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</si>
  <si>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</si>
  <si>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</si>
  <si>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</si>
  <si>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</si>
  <si>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</si>
  <si>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</si>
  <si>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</si>
  <si>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</si>
  <si>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</si>
  <si>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</si>
  <si>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</si>
  <si>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</si>
  <si>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</si>
  <si>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</si>
  <si>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</si>
  <si>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</si>
  <si>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</si>
  <si>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</si>
  <si>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</si>
  <si>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</si>
  <si>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</si>
  <si>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</si>
  <si>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</si>
  <si>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</si>
  <si>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</si>
  <si>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</si>
  <si>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</si>
  <si>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</si>
  <si>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</si>
  <si>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</si>
  <si>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</si>
  <si>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</si>
  <si>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</si>
  <si>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</si>
  <si>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</si>
  <si>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</si>
  <si>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</si>
  <si>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</si>
  <si>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</si>
  <si>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</si>
  <si>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</si>
  <si>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</si>
  <si>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</si>
  <si>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</si>
  <si>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</si>
  <si>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</si>
  <si>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</si>
  <si>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</si>
  <si>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</si>
  <si>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</si>
  <si>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</si>
  <si>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</si>
  <si>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</si>
  <si>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</si>
  <si>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</si>
  <si>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</si>
  <si>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</si>
  <si>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</si>
  <si>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</si>
  <si>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</si>
  <si>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</si>
  <si>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</si>
  <si>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</si>
  <si>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</si>
  <si>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</si>
  <si>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</si>
  <si>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</si>
  <si>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</si>
  <si>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</si>
  <si>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</si>
  <si>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</si>
  <si>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</si>
  <si>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</si>
  <si>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</si>
  <si>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</si>
  <si>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</si>
  <si>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</si>
  <si>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</si>
  <si>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</si>
  <si>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</si>
  <si>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</si>
  <si>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</si>
  <si>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</si>
  <si>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</si>
  <si>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</si>
  <si>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</si>
  <si>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</si>
  <si>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</si>
  <si>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</si>
  <si>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</si>
  <si>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</si>
  <si>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</si>
  <si>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</si>
  <si>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</si>
  <si>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</si>
  <si>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</si>
  <si>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</si>
  <si>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</si>
  <si>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</si>
  <si>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</si>
  <si>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</si>
  <si>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</si>
  <si>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</si>
  <si>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</si>
  <si>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</si>
  <si>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</si>
  <si>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</si>
  <si>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</si>
  <si>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</si>
  <si>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</si>
  <si>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</si>
  <si>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</si>
  <si>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</si>
  <si>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</si>
  <si>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</si>
  <si>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</si>
  <si>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</si>
  <si>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</si>
  <si>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</si>
  <si>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</si>
  <si>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</si>
  <si>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</si>
  <si>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</si>
  <si>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</si>
  <si>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</si>
  <si>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</si>
  <si>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</si>
  <si>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</si>
  <si>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</si>
  <si>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</si>
  <si>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</si>
  <si>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</si>
  <si>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</si>
  <si>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</si>
  <si>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</si>
  <si>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</si>
  <si>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</si>
  <si>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</si>
  <si>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</si>
  <si>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</si>
  <si>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</si>
  <si>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</si>
  <si>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</si>
  <si>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</si>
  <si>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</si>
  <si>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</si>
  <si>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</si>
  <si>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</si>
  <si>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</si>
  <si>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</si>
  <si>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</si>
  <si>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</si>
  <si>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</si>
  <si>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</si>
  <si>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</si>
  <si>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</si>
  <si>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</si>
  <si>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</si>
  <si>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</si>
  <si>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</si>
  <si>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</si>
  <si>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</si>
  <si>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</si>
  <si>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</si>
  <si>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</si>
  <si>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</si>
  <si>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</si>
  <si>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</si>
  <si>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</si>
  <si>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</si>
  <si>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</si>
  <si>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</si>
  <si>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</si>
  <si>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</si>
  <si>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</si>
  <si>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</si>
  <si>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</si>
  <si>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</si>
  <si>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</si>
  <si>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</si>
  <si>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</si>
  <si>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</si>
  <si>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</si>
  <si>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</si>
  <si>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</si>
  <si>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</si>
  <si>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</si>
  <si>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</si>
  <si>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</si>
  <si>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</si>
  <si>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</si>
  <si>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</si>
  <si>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</si>
  <si>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</si>
  <si>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</si>
  <si>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</si>
  <si>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</si>
  <si>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</si>
  <si>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</si>
  <si>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</si>
  <si>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</si>
  <si>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</si>
  <si>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</si>
  <si>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</si>
  <si>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</si>
  <si>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</si>
  <si>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</si>
  <si>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</si>
  <si>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</si>
  <si>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</si>
  <si>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</si>
  <si>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</si>
  <si>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</si>
  <si>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</si>
  <si>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</si>
  <si>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</si>
  <si>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</si>
  <si>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</si>
  <si>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</si>
  <si>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</si>
  <si>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</si>
  <si>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</si>
  <si>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</si>
  <si>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</si>
  <si>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</si>
  <si>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</si>
  <si>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</si>
  <si>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</si>
  <si>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</si>
  <si>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</si>
  <si>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</si>
  <si>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</si>
  <si>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</si>
  <si>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</si>
  <si>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</si>
  <si>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</si>
  <si>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</si>
  <si>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</si>
  <si>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</si>
  <si>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</si>
  <si>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</si>
  <si>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</si>
  <si>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</si>
  <si>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</si>
  <si>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</si>
  <si>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</si>
  <si>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</si>
  <si>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</si>
  <si>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</si>
  <si>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</si>
  <si>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</si>
  <si>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</si>
  <si>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</si>
  <si>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</si>
  <si>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</si>
  <si>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</si>
  <si>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</si>
  <si>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</si>
  <si>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</si>
  <si>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</si>
  <si>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</si>
  <si>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</si>
  <si>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</si>
  <si>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</si>
  <si>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</si>
  <si>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</si>
  <si>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</si>
  <si>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</si>
  <si>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</si>
  <si>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</si>
  <si>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</si>
  <si>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</si>
  <si>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</si>
  <si>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</si>
  <si>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</si>
  <si>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</si>
  <si>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</si>
  <si>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</si>
  <si>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</si>
  <si>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</si>
  <si>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</si>
  <si>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</si>
  <si>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</si>
  <si>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</si>
  <si>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</si>
  <si>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</si>
  <si>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</si>
  <si>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</si>
  <si>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</si>
  <si>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</si>
  <si>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</si>
  <si>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</si>
  <si>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</si>
  <si>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</si>
  <si>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</si>
  <si>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</si>
  <si>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</si>
  <si>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</si>
  <si>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</si>
  <si>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</si>
  <si>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</si>
  <si>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</si>
  <si>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</si>
  <si>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</si>
  <si>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</si>
  <si>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</si>
  <si>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</si>
  <si>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</si>
  <si>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</si>
  <si>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</si>
  <si>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</si>
  <si>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</si>
  <si>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</si>
  <si>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</si>
  <si>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</si>
  <si>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</si>
  <si>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</si>
  <si>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</si>
  <si>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</si>
  <si>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</si>
  <si>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</si>
  <si>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</si>
  <si>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</si>
  <si>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</si>
  <si>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</si>
  <si>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</si>
  <si>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</si>
  <si>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</si>
  <si>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</si>
  <si>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</si>
  <si>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</si>
  <si>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</si>
  <si>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</si>
  <si>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</si>
  <si>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</si>
  <si>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</si>
  <si>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</si>
  <si>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</si>
  <si>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</si>
  <si>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</si>
  <si>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</si>
  <si>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</si>
  <si>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</si>
  <si>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</si>
  <si>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</si>
  <si>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</si>
  <si>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</si>
  <si>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</si>
  <si>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</si>
  <si>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</si>
  <si>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</si>
  <si>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</si>
  <si>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</si>
  <si>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</si>
  <si>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</si>
  <si>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</si>
  <si>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</si>
  <si>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</si>
  <si>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</si>
  <si>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</si>
  <si>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</si>
  <si>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</si>
  <si>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</si>
  <si>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</si>
  <si>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</si>
  <si>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</si>
  <si>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</si>
  <si>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</si>
  <si>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</si>
  <si>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</si>
  <si>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</si>
  <si>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</si>
  <si>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</si>
  <si>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</si>
  <si>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</si>
  <si>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</si>
  <si>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</si>
  <si>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</si>
  <si>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</si>
  <si>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</si>
  <si>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</si>
  <si>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</si>
  <si>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</si>
  <si>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</si>
  <si>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</si>
  <si>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</si>
  <si>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</si>
  <si>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</si>
  <si>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</si>
  <si>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</si>
  <si>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</si>
  <si>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</si>
  <si>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</si>
  <si>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</si>
  <si>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</si>
  <si>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</si>
  <si>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</si>
  <si>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</si>
  <si>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</si>
  <si>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</si>
  <si>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</si>
  <si>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</si>
  <si>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</si>
  <si>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</si>
  <si>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</si>
  <si>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</si>
  <si>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</si>
  <si>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</si>
  <si>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</si>
  <si>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</si>
  <si>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</si>
  <si>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</si>
  <si>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</si>
  <si>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</si>
  <si>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</si>
  <si>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</si>
  <si>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</si>
  <si>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</si>
  <si>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</si>
  <si>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</si>
  <si>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</si>
  <si>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</si>
  <si>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</si>
  <si>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</si>
  <si>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</si>
  <si>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</si>
  <si>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</si>
  <si>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</si>
  <si>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</si>
  <si>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</si>
  <si>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</si>
  <si>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</si>
  <si>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</si>
  <si>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</si>
  <si>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</si>
  <si>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</si>
  <si>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</si>
  <si>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</si>
  <si>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</si>
  <si>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</si>
  <si>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</si>
  <si>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</si>
  <si>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</si>
  <si>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</si>
  <si>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</si>
  <si>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</si>
  <si>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</si>
  <si>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</si>
  <si>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</si>
  <si>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</si>
  <si>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</si>
  <si>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</si>
  <si>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</si>
  <si>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</si>
  <si>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</si>
  <si>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</si>
  <si>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</si>
  <si>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</si>
  <si>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</si>
  <si>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</si>
  <si>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</si>
  <si>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</si>
  <si>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</si>
  <si>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</si>
  <si>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</si>
  <si>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</si>
  <si>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</si>
  <si>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</si>
  <si>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</si>
  <si>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</si>
  <si>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</si>
  <si>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</si>
  <si>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</si>
  <si>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</si>
  <si>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</si>
  <si>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</si>
  <si>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</si>
  <si>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</si>
  <si>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</si>
  <si>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</si>
  <si>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</si>
  <si>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</si>
  <si>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</si>
  <si>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</si>
  <si>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</si>
  <si>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</si>
  <si>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</si>
  <si>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</si>
  <si>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</si>
  <si>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</si>
  <si>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</si>
  <si>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</si>
  <si>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</si>
  <si>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</si>
  <si>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</si>
  <si>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</si>
  <si>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</si>
  <si>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</si>
  <si>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</si>
  <si>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</si>
  <si>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</si>
  <si>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</si>
  <si>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</si>
  <si>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</si>
  <si>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</si>
  <si>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</si>
  <si>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</si>
  <si>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</si>
  <si>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</si>
  <si>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</si>
  <si>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</si>
  <si>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</si>
  <si>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</si>
  <si>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</si>
  <si>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</si>
  <si>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</si>
  <si>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</si>
  <si>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</si>
  <si>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</si>
  <si>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</si>
  <si>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</si>
  <si>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</si>
  <si>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</si>
  <si>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</si>
  <si>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</si>
  <si>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</si>
  <si>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</si>
  <si>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</si>
  <si>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</si>
  <si>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</si>
  <si>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</si>
  <si>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</si>
  <si>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</si>
  <si>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</si>
  <si>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</si>
  <si>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</si>
  <si>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</si>
  <si>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</si>
  <si>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</si>
  <si>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</si>
  <si>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</si>
  <si>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</si>
  <si>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</si>
  <si>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</si>
  <si>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</si>
  <si>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</si>
  <si>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</si>
  <si>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</si>
  <si>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</si>
  <si>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</si>
  <si>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</si>
  <si>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</si>
  <si>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</si>
  <si>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</si>
  <si>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</si>
  <si>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</si>
  <si>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</si>
  <si>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</si>
  <si>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</si>
  <si>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</si>
  <si>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</si>
  <si>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</si>
  <si>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</si>
  <si>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</si>
  <si>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</si>
  <si>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</si>
  <si>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</si>
  <si>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</si>
  <si>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</si>
  <si>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</si>
  <si>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</si>
  <si>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</si>
  <si>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</si>
  <si>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</si>
  <si>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</si>
  <si>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</si>
  <si>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</si>
  <si>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</si>
  <si>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</si>
  <si>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</si>
  <si>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</si>
  <si>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</si>
  <si>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</si>
  <si>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</si>
  <si>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</si>
  <si>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</si>
  <si>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</si>
  <si>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</si>
  <si>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</si>
  <si>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</si>
  <si>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</si>
  <si>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</si>
  <si>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</si>
  <si>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</si>
  <si>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</si>
  <si>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</si>
  <si>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</si>
  <si>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</si>
  <si>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</si>
  <si>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</si>
  <si>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</si>
  <si>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</si>
  <si>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</si>
  <si>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</si>
  <si>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</si>
  <si>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</si>
  <si>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</si>
  <si>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</si>
  <si>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</si>
  <si>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</si>
  <si>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</si>
  <si>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</si>
  <si>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</si>
  <si>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</si>
  <si>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</si>
  <si>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</si>
  <si>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</si>
  <si>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</si>
  <si>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</si>
  <si>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</si>
  <si>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</si>
  <si>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</si>
  <si>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</si>
  <si>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</si>
  <si>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</si>
  <si>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</si>
  <si>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</si>
  <si>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</si>
  <si>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</si>
  <si>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</si>
  <si>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</si>
  <si>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</si>
  <si>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</si>
  <si>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</si>
  <si>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</si>
  <si>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</si>
  <si>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</si>
  <si>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</si>
  <si>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</si>
  <si>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</si>
  <si>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</si>
  <si>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</si>
  <si>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</si>
  <si>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</si>
  <si>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</si>
  <si>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</si>
  <si>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</si>
  <si>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</si>
  <si>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</si>
  <si>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</si>
  <si>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</si>
  <si>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</si>
  <si>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</si>
  <si>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</si>
  <si>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</si>
  <si>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</si>
  <si>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</si>
  <si>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</si>
  <si>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</si>
  <si>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</si>
  <si>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</si>
  <si>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</si>
  <si>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</si>
  <si>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</si>
  <si>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</si>
  <si>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</si>
  <si>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</si>
  <si>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</si>
  <si>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</si>
  <si>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</si>
  <si>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</si>
  <si>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</si>
  <si>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</si>
  <si>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</si>
  <si>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</si>
  <si>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</si>
  <si>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</si>
  <si>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</si>
  <si>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</si>
  <si>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</si>
  <si>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</si>
  <si>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</si>
  <si>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</si>
  <si>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</si>
  <si>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</si>
  <si>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</si>
  <si>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</si>
  <si>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</si>
  <si>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</si>
  <si>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</si>
  <si>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</si>
  <si>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</si>
  <si>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</si>
  <si>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</si>
  <si>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</si>
  <si>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</si>
  <si>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</si>
  <si>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</si>
  <si>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</si>
  <si>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</si>
  <si>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</si>
  <si>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</si>
  <si>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</si>
  <si>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</si>
  <si>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</si>
  <si>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</si>
  <si>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</si>
  <si>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</si>
  <si>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</si>
  <si>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</si>
  <si>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</si>
  <si>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</si>
  <si>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</si>
  <si>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</si>
  <si>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</si>
  <si>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</si>
  <si>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</si>
  <si>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</si>
  <si>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</si>
  <si>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</si>
  <si>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</si>
  <si>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</si>
  <si>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</si>
  <si>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</si>
  <si>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</si>
  <si>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</si>
  <si>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</si>
  <si>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</si>
  <si>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</si>
  <si>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</si>
  <si>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</si>
  <si>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</si>
  <si>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</si>
  <si>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</si>
  <si>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</si>
  <si>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</si>
  <si>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</si>
  <si>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</si>
  <si>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</si>
  <si>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</si>
  <si>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</si>
  <si>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</si>
  <si>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</si>
  <si>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</si>
  <si>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</si>
  <si>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</si>
  <si>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</si>
  <si>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</si>
  <si>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</si>
  <si>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</si>
  <si>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</si>
  <si>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</si>
  <si>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</si>
  <si>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</si>
  <si>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</si>
  <si>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</si>
  <si>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</si>
  <si>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</si>
  <si>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</si>
  <si>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</si>
  <si>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</si>
  <si>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</si>
  <si>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</si>
  <si>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</si>
  <si>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</si>
  <si>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</si>
  <si>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</si>
  <si>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</si>
  <si>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</si>
  <si>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</si>
  <si>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</si>
  <si>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</si>
  <si>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</si>
  <si>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</si>
  <si>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</si>
  <si>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</si>
  <si>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</si>
  <si>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</si>
  <si>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</si>
  <si>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</si>
  <si>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</si>
  <si>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</si>
  <si>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</si>
  <si>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</si>
  <si>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</si>
  <si>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</si>
  <si>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</si>
  <si>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</si>
  <si>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</si>
  <si>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</si>
  <si>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</si>
  <si>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</si>
  <si>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</si>
  <si>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</si>
  <si>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</si>
  <si>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</si>
  <si>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</si>
  <si>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</si>
  <si>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</si>
  <si>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</si>
  <si>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</si>
  <si>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</si>
  <si>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</si>
  <si>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</si>
  <si>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</si>
  <si>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</si>
  <si>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</si>
  <si>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</si>
  <si>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</si>
  <si>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</si>
  <si>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</si>
  <si>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</si>
  <si>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</si>
  <si>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</si>
  <si>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</si>
  <si>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</si>
  <si>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</si>
  <si>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</si>
  <si>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</si>
  <si>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</si>
  <si>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</si>
  <si>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</si>
  <si>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</si>
  <si>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</si>
  <si>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</si>
  <si>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</si>
  <si>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</si>
  <si>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</si>
  <si>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</si>
  <si>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</si>
  <si>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</si>
  <si>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</si>
  <si>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</si>
  <si>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</si>
  <si>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</si>
  <si>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</si>
  <si>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</si>
  <si>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</si>
  <si>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</si>
  <si>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</si>
  <si>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</si>
  <si>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</si>
  <si>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</si>
  <si>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</si>
  <si>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</si>
  <si>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</si>
  <si>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</si>
  <si>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</si>
  <si>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</si>
  <si>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</si>
  <si>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</si>
  <si>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</si>
  <si>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</si>
  <si>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</si>
  <si>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</si>
  <si>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</si>
  <si>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</si>
  <si>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</si>
  <si>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</si>
  <si>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</si>
  <si>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</si>
  <si>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</si>
  <si>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</si>
  <si>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</si>
  <si>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</si>
  <si>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</si>
  <si>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</si>
  <si>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</si>
  <si>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</si>
  <si>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</si>
  <si>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</si>
  <si>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</si>
  <si>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</si>
  <si>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</si>
  <si>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</si>
  <si>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</si>
  <si>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</si>
  <si>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</si>
  <si>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</si>
  <si>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</si>
  <si>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</si>
  <si>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</si>
  <si>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</si>
  <si>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</si>
  <si>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</si>
  <si>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</si>
  <si>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</si>
  <si>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</si>
  <si>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</si>
  <si>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</si>
  <si>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</si>
  <si>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</si>
  <si>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</si>
  <si>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</si>
  <si>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</si>
  <si>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</si>
  <si>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</si>
  <si>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</si>
  <si>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</si>
  <si>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</si>
  <si>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</si>
  <si>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</si>
  <si>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</si>
  <si>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</si>
  <si>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</si>
  <si>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</si>
  <si>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</si>
  <si>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</si>
  <si>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</si>
  <si>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</si>
  <si>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</si>
  <si>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</si>
  <si>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</si>
  <si>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</si>
  <si>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</si>
  <si>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</si>
  <si>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</si>
  <si>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</si>
  <si>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</si>
  <si>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</si>
  <si>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</si>
  <si>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</si>
  <si>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</si>
  <si>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</si>
  <si>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</si>
  <si>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</si>
  <si>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</si>
  <si>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</si>
  <si>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</si>
  <si>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</si>
  <si>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</si>
  <si>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</si>
  <si>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</si>
  <si>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</si>
  <si>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</si>
  <si>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</si>
  <si>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</si>
  <si>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</si>
  <si>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</si>
  <si>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</si>
  <si>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</si>
  <si>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</si>
  <si>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</si>
  <si>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</si>
  <si>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</si>
  <si>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</si>
  <si>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</si>
  <si>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</si>
  <si>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</si>
  <si>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</si>
  <si>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</si>
  <si>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</si>
  <si>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</si>
  <si>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</si>
  <si>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</si>
  <si>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</si>
  <si>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</si>
  <si>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</si>
  <si>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</si>
  <si>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</si>
  <si>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</si>
  <si>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</si>
  <si>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</si>
  <si>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</si>
  <si>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</si>
  <si>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</si>
  <si>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</si>
  <si>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</si>
  <si>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</si>
  <si>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</si>
  <si>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</si>
  <si>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</si>
  <si>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</si>
  <si>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</si>
  <si>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</si>
  <si>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</si>
  <si>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</si>
  <si>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</si>
  <si>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</si>
  <si>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</si>
  <si>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</si>
  <si>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</si>
  <si>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</si>
  <si>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</si>
  <si>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</si>
  <si>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</si>
  <si>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</si>
  <si>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</si>
  <si>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</si>
  <si>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</si>
  <si>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</si>
  <si>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</si>
  <si>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</si>
  <si>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</si>
  <si>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</si>
  <si>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</si>
  <si>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</si>
  <si>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</si>
  <si>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</si>
  <si>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</si>
  <si>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</si>
  <si>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</si>
  <si>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</si>
  <si>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</si>
  <si>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</si>
  <si>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</si>
  <si>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</si>
  <si>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</si>
  <si>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</si>
  <si>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</si>
  <si>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</si>
  <si>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</si>
  <si>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</si>
  <si>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</si>
  <si>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</si>
  <si>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</si>
  <si>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</si>
  <si>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</si>
  <si>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</si>
  <si>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</si>
  <si>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</si>
  <si>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</si>
  <si>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</si>
  <si>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</si>
  <si>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</si>
  <si>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</si>
  <si>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</si>
  <si>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</si>
  <si>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</si>
  <si>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</si>
  <si>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</si>
  <si>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</si>
  <si>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</si>
  <si>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</si>
  <si>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</si>
  <si>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</si>
  <si>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</si>
  <si>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</si>
  <si>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</si>
  <si>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</si>
  <si>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</si>
  <si>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</si>
  <si>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</si>
  <si>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</si>
  <si>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</si>
  <si>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</si>
  <si>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</si>
  <si>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</si>
  <si>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</si>
  <si>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</si>
  <si>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</si>
  <si>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</si>
  <si>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</si>
  <si>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</si>
  <si>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</si>
  <si>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</si>
  <si>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</si>
  <si>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</si>
  <si>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</si>
  <si>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</si>
  <si>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</si>
  <si>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</si>
  <si>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</si>
  <si>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</si>
  <si>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</si>
  <si>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</si>
  <si>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</si>
  <si>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</si>
  <si>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</si>
  <si>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</si>
  <si>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</si>
  <si>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</si>
  <si>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</si>
  <si>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</si>
  <si>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</si>
  <si>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</si>
  <si>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</si>
  <si>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</si>
  <si>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</si>
  <si>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</si>
  <si>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</si>
  <si>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</si>
  <si>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</si>
  <si>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</si>
  <si>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</si>
  <si>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</si>
  <si>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</si>
  <si>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</si>
  <si>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</si>
  <si>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</si>
  <si>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</si>
  <si>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</si>
  <si>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</si>
  <si>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</si>
  <si>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</si>
  <si>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</si>
  <si>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</si>
  <si>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</si>
  <si>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</si>
  <si>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</si>
  <si>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</si>
  <si>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</si>
  <si>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</si>
  <si>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</si>
  <si>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</si>
  <si>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</si>
  <si>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</si>
  <si>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</si>
  <si>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</si>
  <si>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</si>
  <si>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</si>
  <si>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</si>
  <si>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</si>
  <si>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</si>
  <si>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</si>
  <si>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</si>
  <si>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</si>
  <si>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</si>
  <si>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</si>
  <si>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</si>
  <si>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</si>
  <si>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</si>
  <si>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</si>
  <si>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</si>
  <si>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</si>
  <si>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</si>
  <si>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</si>
  <si>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</si>
  <si>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</si>
  <si>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</si>
  <si>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</si>
  <si>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</si>
  <si>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</si>
  <si>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</si>
  <si>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</si>
  <si>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</si>
  <si>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</si>
  <si>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</si>
  <si>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</si>
  <si>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</si>
  <si>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</si>
  <si>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</si>
  <si>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</si>
  <si>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</si>
  <si>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</si>
  <si>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</si>
  <si>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</si>
  <si>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</si>
  <si>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</si>
  <si>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</si>
  <si>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</si>
  <si>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</si>
  <si>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</si>
  <si>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</si>
  <si>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</si>
  <si>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</si>
  <si>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</si>
  <si>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</si>
  <si>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</si>
  <si>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</si>
  <si>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</si>
  <si>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</si>
  <si>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</si>
  <si>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</si>
  <si>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</si>
  <si>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</si>
  <si>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</si>
  <si>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</si>
  <si>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</si>
  <si>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</si>
  <si>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</si>
  <si>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</si>
  <si>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</si>
  <si>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</si>
  <si>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</si>
  <si>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</si>
  <si>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</si>
  <si>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</si>
  <si>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</si>
  <si>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</si>
  <si>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</si>
  <si>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</si>
  <si>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</si>
  <si>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</si>
  <si>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</si>
  <si>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</si>
  <si>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</si>
  <si>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</si>
  <si>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</si>
  <si>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</si>
  <si>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</si>
  <si>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</si>
  <si>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</si>
  <si>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</si>
  <si>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</si>
  <si>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</si>
  <si>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</si>
  <si>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</si>
  <si>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</si>
  <si>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</si>
  <si>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</si>
  <si>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</si>
  <si>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</si>
  <si>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</si>
  <si>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</si>
  <si>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</si>
  <si>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</si>
  <si>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</si>
  <si>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</si>
  <si>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</si>
  <si>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</si>
  <si>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</si>
  <si>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</si>
  <si>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</si>
  <si>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</si>
  <si>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</si>
  <si>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</si>
  <si>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</si>
  <si>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</si>
  <si>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</si>
  <si>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</si>
  <si>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</si>
  <si>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</si>
  <si>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</si>
  <si>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</si>
  <si>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</si>
  <si>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</si>
  <si>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</si>
  <si>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</si>
  <si>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</si>
  <si>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</si>
  <si>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</si>
  <si>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</si>
  <si>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</si>
  <si>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</si>
  <si>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</si>
  <si>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</si>
  <si>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</si>
  <si>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</si>
  <si>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</si>
  <si>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</si>
  <si>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</si>
  <si>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</si>
  <si>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</si>
  <si>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</si>
  <si>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</si>
  <si>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</si>
  <si>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</si>
  <si>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</si>
  <si>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</si>
  <si>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</si>
  <si>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</si>
  <si>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</si>
  <si>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</si>
  <si>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</si>
  <si>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</si>
  <si>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</si>
  <si>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</si>
  <si>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</si>
  <si>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</si>
  <si>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</si>
  <si>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</si>
  <si>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</si>
  <si>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</si>
  <si>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</si>
  <si>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</si>
  <si>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</si>
  <si>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</si>
  <si>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</si>
  <si>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</si>
  <si>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</si>
  <si>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</si>
  <si>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</si>
  <si>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</si>
  <si>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</si>
  <si>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</si>
  <si>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</si>
  <si>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</si>
  <si>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</si>
  <si>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</si>
  <si>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</si>
  <si>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</si>
  <si>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</si>
  <si>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</si>
  <si>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</si>
  <si>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</si>
  <si>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</si>
  <si>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</si>
  <si>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</si>
  <si>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</si>
  <si>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</si>
  <si>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</si>
  <si>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</si>
  <si>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</si>
  <si>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</si>
  <si>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</si>
  <si>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</si>
  <si>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</si>
  <si>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</si>
  <si>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</si>
  <si>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</si>
  <si>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</si>
  <si>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</si>
  <si>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</si>
  <si>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</si>
  <si>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</si>
  <si>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</si>
  <si>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</si>
  <si>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</si>
  <si>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</si>
  <si>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</si>
  <si>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</si>
  <si>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</si>
  <si>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</si>
  <si>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</si>
  <si>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</si>
  <si>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</si>
  <si>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</si>
  <si>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</si>
  <si>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</si>
  <si>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</si>
  <si>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</si>
  <si>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</si>
  <si>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</si>
  <si>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</si>
  <si>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</si>
  <si>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</si>
  <si>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</si>
  <si>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</si>
  <si>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</si>
  <si>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</si>
  <si>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</si>
  <si>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</si>
  <si>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</si>
  <si>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</si>
  <si>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</si>
  <si>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</si>
  <si>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</si>
  <si>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</si>
  <si>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</si>
  <si>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</si>
  <si>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</si>
  <si>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</si>
  <si>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</si>
  <si>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</si>
  <si>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</si>
  <si>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</si>
  <si>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</si>
  <si>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</si>
  <si>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</si>
  <si>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</si>
  <si>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</si>
  <si>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</si>
  <si>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</si>
  <si>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</si>
  <si>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</si>
  <si>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</si>
  <si>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</si>
  <si>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</si>
  <si>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</si>
  <si>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</si>
  <si>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</si>
  <si>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</si>
  <si>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</si>
  <si>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</si>
  <si>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</si>
  <si>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</si>
  <si>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</si>
  <si>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</si>
  <si>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</si>
  <si>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</si>
  <si>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</si>
  <si>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</si>
  <si>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</si>
  <si>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</si>
  <si>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</si>
  <si>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</si>
  <si>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</si>
  <si>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</si>
  <si>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</si>
  <si>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</si>
  <si>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</si>
  <si>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</si>
  <si>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</si>
  <si>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</si>
  <si>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</si>
  <si>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</si>
  <si>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</si>
  <si>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</si>
  <si>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</si>
  <si>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</si>
  <si>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</si>
  <si>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</si>
  <si>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</si>
  <si>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</si>
  <si>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</si>
  <si>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</si>
  <si>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</si>
  <si>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</si>
  <si>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</si>
  <si>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</si>
  <si>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</si>
  <si>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</si>
  <si>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</si>
  <si>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</si>
  <si>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</si>
  <si>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</si>
  <si>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</si>
  <si>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</si>
  <si>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</si>
  <si>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</si>
  <si>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</si>
  <si>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</si>
  <si>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</si>
  <si>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</si>
  <si>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</si>
  <si>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</si>
  <si>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</si>
  <si>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</si>
  <si>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</si>
  <si>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</si>
  <si>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</si>
  <si>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</si>
  <si>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</si>
  <si>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</si>
  <si>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</si>
  <si>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</si>
  <si>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</si>
  <si>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</si>
  <si>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</si>
  <si>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</si>
  <si>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</si>
  <si>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</si>
  <si>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</si>
  <si>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</si>
  <si>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</si>
  <si>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</si>
  <si>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</si>
  <si>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</si>
  <si>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</si>
  <si>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</si>
  <si>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</si>
  <si>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</si>
  <si>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</si>
  <si>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</si>
  <si>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</si>
  <si>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</si>
  <si>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</si>
  <si>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</si>
  <si>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</si>
  <si>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</si>
  <si>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</si>
  <si>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</si>
  <si>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</si>
  <si>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</si>
  <si>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</si>
  <si>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</si>
  <si>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</si>
  <si>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</si>
  <si>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</si>
  <si>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</si>
  <si>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</si>
  <si>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</si>
  <si>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</si>
  <si>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</si>
  <si>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</si>
  <si>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</si>
  <si>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</si>
  <si>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</si>
  <si>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</si>
  <si>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</si>
  <si>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</si>
  <si>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</si>
  <si>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</si>
  <si>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</si>
  <si>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</si>
  <si>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</si>
  <si>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</si>
  <si>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</si>
  <si>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</si>
  <si>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</si>
  <si>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</si>
  <si>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</si>
  <si>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</si>
  <si>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</si>
  <si>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</si>
  <si>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</si>
  <si>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</si>
  <si>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</si>
  <si>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</si>
  <si>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</si>
  <si>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</si>
  <si>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</si>
  <si>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</si>
  <si>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</si>
  <si>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</si>
  <si>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</si>
  <si>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</si>
  <si>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</si>
  <si>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</si>
  <si>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</si>
  <si>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</si>
  <si>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</si>
  <si>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</si>
  <si>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</si>
  <si>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</si>
  <si>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</si>
  <si>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</si>
  <si>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</si>
  <si>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</si>
  <si>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</si>
  <si>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</si>
  <si>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</si>
  <si>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</si>
  <si>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</si>
  <si>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</si>
  <si>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</si>
  <si>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</si>
  <si>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</si>
  <si>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</si>
  <si>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</si>
  <si>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</si>
  <si>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</si>
  <si>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</si>
  <si>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</si>
  <si>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</si>
  <si>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</si>
  <si>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</si>
  <si>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</si>
  <si>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</si>
  <si>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</si>
  <si>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</si>
  <si>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</si>
  <si>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</si>
  <si>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</si>
  <si>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</si>
  <si>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</si>
  <si>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</si>
  <si>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</si>
  <si>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</si>
  <si>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</si>
  <si>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</si>
  <si>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</si>
  <si>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</si>
  <si>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</si>
  <si>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</si>
  <si>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</si>
  <si>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</si>
  <si>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</si>
  <si>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</si>
  <si>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</si>
  <si>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</si>
  <si>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</si>
  <si>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</si>
  <si>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</si>
  <si>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</si>
  <si>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</si>
  <si>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</si>
  <si>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</si>
  <si>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</si>
  <si>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</si>
  <si>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</si>
  <si>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</si>
  <si>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</si>
  <si>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</si>
  <si>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</si>
  <si>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</si>
  <si>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</si>
  <si>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</si>
  <si>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</si>
  <si>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</si>
  <si>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</si>
  <si>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</si>
  <si>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</si>
  <si>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</si>
  <si>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</si>
  <si>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</si>
  <si>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</si>
  <si>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</si>
  <si>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</si>
  <si>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</si>
  <si>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</si>
  <si>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</si>
  <si>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</si>
  <si>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</si>
  <si>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</si>
  <si>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</si>
  <si>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</si>
  <si>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</si>
  <si>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</si>
  <si>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</si>
  <si>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</si>
  <si>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</si>
  <si>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</si>
  <si>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</si>
  <si>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</si>
  <si>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</si>
  <si>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</si>
  <si>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</si>
  <si>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</si>
  <si>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</si>
  <si>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</si>
  <si>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</si>
  <si>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</si>
  <si>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</si>
  <si>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</si>
  <si>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</si>
  <si>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</si>
  <si>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</si>
  <si>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</si>
  <si>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</si>
  <si>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</si>
  <si>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</si>
  <si>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</si>
  <si>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</si>
  <si>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</si>
  <si>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</si>
  <si>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</si>
  <si>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</si>
  <si>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</si>
  <si>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</si>
  <si>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</si>
  <si>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</si>
  <si>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</si>
  <si>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</si>
  <si>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</si>
  <si>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</si>
  <si>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</si>
  <si>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</si>
  <si>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</si>
  <si>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</si>
  <si>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</si>
  <si>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</si>
  <si>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</si>
  <si>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</si>
  <si>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</si>
  <si>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</si>
  <si>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</si>
  <si>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</si>
  <si>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</si>
  <si>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</si>
  <si>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</si>
  <si>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</si>
  <si>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</si>
  <si>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</si>
  <si>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</si>
  <si>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</si>
  <si>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</si>
  <si>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</si>
  <si>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</si>
  <si>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</si>
  <si>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</si>
  <si>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</si>
  <si>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</si>
  <si>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</si>
  <si>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</si>
  <si>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</si>
  <si>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</si>
  <si>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</si>
  <si>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</si>
  <si>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</si>
  <si>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</si>
  <si>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</si>
  <si>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</si>
  <si>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</si>
  <si>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</si>
  <si>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</si>
  <si>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</si>
  <si>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</si>
  <si>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</si>
  <si>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</si>
  <si>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</si>
  <si>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</si>
  <si>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</si>
  <si>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</si>
  <si>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</si>
  <si>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</si>
  <si>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</si>
  <si>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</si>
  <si>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</si>
  <si>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</si>
  <si>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</si>
  <si>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</si>
  <si>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</si>
  <si>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</si>
  <si>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</si>
  <si>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</si>
  <si>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</si>
  <si>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</si>
  <si>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</si>
  <si>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</si>
  <si>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</si>
  <si>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</si>
  <si>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</si>
  <si>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</si>
  <si>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</si>
  <si>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</si>
  <si>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</si>
  <si>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</si>
  <si>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</si>
  <si>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</si>
  <si>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</si>
  <si>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</si>
  <si>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</si>
  <si>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</si>
  <si>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</si>
  <si>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</si>
  <si>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</si>
  <si>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</si>
  <si>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</si>
  <si>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</si>
  <si>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</si>
  <si>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</si>
  <si>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</si>
  <si>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</si>
  <si>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</si>
  <si>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</si>
  <si>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</si>
  <si>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</si>
  <si>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</si>
  <si>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</si>
  <si>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</si>
  <si>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</si>
  <si>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</si>
  <si>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</si>
  <si>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</si>
  <si>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</si>
  <si>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</si>
  <si>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</si>
  <si>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</si>
  <si>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</si>
  <si>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</si>
  <si>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</si>
  <si>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</si>
  <si>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</si>
  <si>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</si>
  <si>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</si>
  <si>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</si>
  <si>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</si>
  <si>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</si>
  <si>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</si>
  <si>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</si>
  <si>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</si>
  <si>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</si>
  <si>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</si>
  <si>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</si>
  <si>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</si>
  <si>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</si>
  <si>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</si>
  <si>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</si>
  <si>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</si>
  <si>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</si>
  <si>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</si>
  <si>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</si>
  <si>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</si>
  <si>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</si>
  <si>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</si>
  <si>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</si>
  <si>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</si>
  <si>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</si>
  <si>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</si>
  <si>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</si>
  <si>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</si>
  <si>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</si>
  <si>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</si>
  <si>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</si>
  <si>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</si>
  <si>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</si>
  <si>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</si>
  <si>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</si>
  <si>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</si>
  <si>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</si>
  <si>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</si>
  <si>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</si>
  <si>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</si>
  <si>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</si>
  <si>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</si>
  <si>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</si>
  <si>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</si>
  <si>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</si>
  <si>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</si>
  <si>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</si>
  <si>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</si>
  <si>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</si>
  <si>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</si>
  <si>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</si>
  <si>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</si>
  <si>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</si>
  <si>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</si>
  <si>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</si>
  <si>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</si>
  <si>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</si>
  <si>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</si>
  <si>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</si>
  <si>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</si>
  <si>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</si>
  <si>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</si>
  <si>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</si>
  <si>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</si>
  <si>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</si>
  <si>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</si>
  <si>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</si>
  <si>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</si>
  <si>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</si>
  <si>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</si>
  <si>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</si>
  <si>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</si>
  <si>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</si>
  <si>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</si>
  <si>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</si>
  <si>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</si>
  <si>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</si>
  <si>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</si>
  <si>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</si>
  <si>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</si>
  <si>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</si>
  <si>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</si>
  <si>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</si>
  <si>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</si>
  <si>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</si>
  <si>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</si>
  <si>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</si>
  <si>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</si>
  <si>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</si>
  <si>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</si>
  <si>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</si>
  <si>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</si>
  <si>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</si>
  <si>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</si>
  <si>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</si>
  <si>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</si>
  <si>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</si>
  <si>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</si>
  <si>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</si>
  <si>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</si>
  <si>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</si>
  <si>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</si>
  <si>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</si>
  <si>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</si>
  <si>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</si>
  <si>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</si>
  <si>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</si>
  <si>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</si>
  <si>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</si>
  <si>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</si>
  <si>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</si>
  <si>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</si>
  <si>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</si>
  <si>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</si>
  <si>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</si>
  <si>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</si>
  <si>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</si>
  <si>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</si>
  <si>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</si>
  <si>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</si>
  <si>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</si>
  <si>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</si>
  <si>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</si>
  <si>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</si>
  <si>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</si>
  <si>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</si>
  <si>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</si>
  <si>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</si>
  <si>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</si>
  <si>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</si>
  <si>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</si>
  <si>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</si>
  <si>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</si>
  <si>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</si>
  <si>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</si>
  <si>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</si>
  <si>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</si>
  <si>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</si>
  <si>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</si>
  <si>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</si>
  <si>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</si>
  <si>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</si>
  <si>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</si>
  <si>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</si>
  <si>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</si>
  <si>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</si>
  <si>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</si>
  <si>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</si>
  <si>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</si>
  <si>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</si>
  <si>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</si>
  <si>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</si>
  <si>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</si>
  <si>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</si>
  <si>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</si>
  <si>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</si>
  <si>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</si>
  <si>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</si>
  <si>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</si>
  <si>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</si>
  <si>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</si>
  <si>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</si>
  <si>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</si>
  <si>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</si>
  <si>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</si>
  <si>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</si>
  <si>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</si>
  <si>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</si>
  <si>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</si>
  <si>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</si>
  <si>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</si>
  <si>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</si>
  <si>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</si>
  <si>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</si>
  <si>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</si>
  <si>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</si>
  <si>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</si>
  <si>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</si>
  <si>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</si>
  <si>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</si>
  <si>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</si>
  <si>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</si>
  <si>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</si>
  <si>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</si>
  <si>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</si>
  <si>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</si>
  <si>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</si>
  <si>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</si>
  <si>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</si>
  <si>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</si>
  <si>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</si>
  <si>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</si>
  <si>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</si>
  <si>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</si>
  <si>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</si>
  <si>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</si>
  <si>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</si>
  <si>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</si>
  <si>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</si>
  <si>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</si>
  <si>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</si>
  <si>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</si>
  <si>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</si>
  <si>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</si>
  <si>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</si>
  <si>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</si>
  <si>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</si>
  <si>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</si>
  <si>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</si>
  <si>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</si>
  <si>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</si>
  <si>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</si>
  <si>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</si>
  <si>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</si>
  <si>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</si>
  <si>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</si>
  <si>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</si>
  <si>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</si>
  <si>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</si>
  <si>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</si>
  <si>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</si>
  <si>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</si>
  <si>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</si>
  <si>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</si>
  <si>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</si>
  <si>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</si>
  <si>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</si>
  <si>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</si>
  <si>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</si>
  <si>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</si>
  <si>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</si>
  <si>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</si>
  <si>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</si>
  <si>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</si>
  <si>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</si>
  <si>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</si>
  <si>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</si>
  <si>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</si>
  <si>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</si>
  <si>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</si>
  <si>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</si>
  <si>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</si>
  <si>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</si>
  <si>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</si>
  <si>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</si>
  <si>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</si>
  <si>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</si>
  <si>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</si>
  <si>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</si>
  <si>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</si>
  <si>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</si>
  <si>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</si>
  <si>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</si>
  <si>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</si>
  <si>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</si>
  <si>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</si>
  <si>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</si>
  <si>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</si>
  <si>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</si>
  <si>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</si>
  <si>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</si>
  <si>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</si>
  <si>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</si>
  <si>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</si>
  <si>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</si>
  <si>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</si>
  <si>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</si>
  <si>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</si>
  <si>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</si>
  <si>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</si>
  <si>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</si>
  <si>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</si>
  <si>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</si>
  <si>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</si>
  <si>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</si>
  <si>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</si>
  <si>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</si>
  <si>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</si>
  <si>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</si>
  <si>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</si>
  <si>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</si>
  <si>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</si>
  <si>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</si>
  <si>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</si>
  <si>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</si>
  <si>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</si>
  <si>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</si>
  <si>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</si>
  <si>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</si>
  <si>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</si>
  <si>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</si>
  <si>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</si>
  <si>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</si>
  <si>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</si>
  <si>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</si>
  <si>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</si>
  <si>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</si>
  <si>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</si>
  <si>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</si>
  <si>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</si>
  <si>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</si>
  <si>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</si>
  <si>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</si>
  <si>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</si>
  <si>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</si>
  <si>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</si>
  <si>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</si>
  <si>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</si>
  <si>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</si>
  <si>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</si>
  <si>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</si>
  <si>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</si>
  <si>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</si>
  <si>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</si>
  <si>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</si>
  <si>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</si>
  <si>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</si>
  <si>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</si>
  <si>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</si>
  <si>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</si>
  <si>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</si>
  <si>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</si>
  <si>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</si>
  <si>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</si>
  <si>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</si>
  <si>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</si>
  <si>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</si>
  <si>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</si>
  <si>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</si>
  <si>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</si>
  <si>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</si>
  <si>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</si>
  <si>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</si>
  <si>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</si>
  <si>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</si>
  <si>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</si>
  <si>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</si>
  <si>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</si>
  <si>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</si>
  <si>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</si>
  <si>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</si>
  <si>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</si>
  <si>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</si>
  <si>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</si>
  <si>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</si>
  <si>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</si>
  <si>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</si>
  <si>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</si>
  <si>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</si>
  <si>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</si>
  <si>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</si>
  <si>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</si>
  <si>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</si>
  <si>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</si>
  <si>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</si>
  <si>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</si>
  <si>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</si>
  <si>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</si>
  <si>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</si>
  <si>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</si>
  <si>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</si>
  <si>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</si>
  <si>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</si>
  <si>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</si>
  <si>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</si>
  <si>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</si>
  <si>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</si>
  <si>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</si>
  <si>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</si>
  <si>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</si>
  <si>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</si>
  <si>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</si>
  <si>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</si>
  <si>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</si>
  <si>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</si>
  <si>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</si>
  <si>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</si>
  <si>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</si>
  <si>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</si>
  <si>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</si>
  <si>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</si>
  <si>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</si>
  <si>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</si>
  <si>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</si>
  <si>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</si>
  <si>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</si>
  <si>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</si>
  <si>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</si>
  <si>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</si>
  <si>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</si>
  <si>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</si>
  <si>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</si>
  <si>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</si>
  <si>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</si>
  <si>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</si>
  <si>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</si>
  <si>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</si>
  <si>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</si>
  <si>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</si>
  <si>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</si>
  <si>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</si>
  <si>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</si>
  <si>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</si>
  <si>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</si>
  <si>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</si>
  <si>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</si>
  <si>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</si>
  <si>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</si>
  <si>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</si>
  <si>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</si>
  <si>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</si>
  <si>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</si>
  <si>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</si>
  <si>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</si>
  <si>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</si>
  <si>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</si>
  <si>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</si>
  <si>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</si>
  <si>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</si>
  <si>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</si>
  <si>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</si>
  <si>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</si>
  <si>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</si>
  <si>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</si>
  <si>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</si>
  <si>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</si>
  <si>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</si>
  <si>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</si>
  <si>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</si>
  <si>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</si>
  <si>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</si>
  <si>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</si>
  <si>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</si>
  <si>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</si>
  <si>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</si>
  <si>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</si>
  <si>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</si>
  <si>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</si>
  <si>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</si>
  <si>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</si>
  <si>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</si>
  <si>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</si>
  <si>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</si>
  <si>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</si>
  <si>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</si>
  <si>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</si>
  <si>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</si>
  <si>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</si>
  <si>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</si>
  <si>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</si>
  <si>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</si>
  <si>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</si>
  <si>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</si>
  <si>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</si>
  <si>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</si>
  <si>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</si>
  <si>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</si>
  <si>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</si>
  <si>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</si>
  <si>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</si>
  <si>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</si>
  <si>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</si>
  <si>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</si>
  <si>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</si>
  <si>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</si>
  <si>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</si>
  <si>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</si>
  <si>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</si>
  <si>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</si>
  <si>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</si>
  <si>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</si>
  <si>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</si>
  <si>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</si>
  <si>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</si>
  <si>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</si>
  <si>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</si>
  <si>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</si>
  <si>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</si>
  <si>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</si>
  <si>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</si>
  <si>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</si>
  <si>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</si>
  <si>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</si>
  <si>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</si>
  <si>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</si>
  <si>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</si>
  <si>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</si>
  <si>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</si>
  <si>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</si>
  <si>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</si>
  <si>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</si>
  <si>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</si>
  <si>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</si>
  <si>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</si>
  <si>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</si>
  <si>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</si>
  <si>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</si>
  <si>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</si>
  <si>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</si>
  <si>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</si>
  <si>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</si>
  <si>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</si>
  <si>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</si>
  <si>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</si>
  <si>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</si>
  <si>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</si>
  <si>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</si>
  <si>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</si>
  <si>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</si>
  <si>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</si>
  <si>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</si>
  <si>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</si>
  <si>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</si>
  <si>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</si>
  <si>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</si>
  <si>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</si>
  <si>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</si>
  <si>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</si>
  <si>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</si>
  <si>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</si>
  <si>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</si>
  <si>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</si>
  <si>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</si>
  <si>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</si>
  <si>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</si>
  <si>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</si>
  <si>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</si>
  <si>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</si>
  <si>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</si>
  <si>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</si>
  <si>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</si>
  <si>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</si>
  <si>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</si>
  <si>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</si>
  <si>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</si>
  <si>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</si>
  <si>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</si>
  <si>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</si>
  <si>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</si>
  <si>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</si>
  <si>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</si>
  <si>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</si>
  <si>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</si>
  <si>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</si>
  <si>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</si>
  <si>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</si>
  <si>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</si>
  <si>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</si>
  <si>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</si>
  <si>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</si>
  <si>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</si>
  <si>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</si>
  <si>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</si>
  <si>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</si>
  <si>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</si>
  <si>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</si>
  <si>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</si>
  <si>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</si>
  <si>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</si>
  <si>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</si>
  <si>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</si>
  <si>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</si>
  <si>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</si>
  <si>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</si>
  <si>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</si>
  <si>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</si>
  <si>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</si>
  <si>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</si>
  <si>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</si>
  <si>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</si>
  <si>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</si>
  <si>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</si>
  <si>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</si>
  <si>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</si>
  <si>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</si>
  <si>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</si>
  <si>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</si>
  <si>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</si>
  <si>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</si>
  <si>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</si>
  <si>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</si>
  <si>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</si>
  <si>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</si>
  <si>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</si>
  <si>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</si>
  <si>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</si>
  <si>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</si>
  <si>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</si>
  <si>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</si>
  <si>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</si>
  <si>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</si>
  <si>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</si>
  <si>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</si>
  <si>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</si>
  <si>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</si>
  <si>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</si>
  <si>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</si>
  <si>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</si>
  <si>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</si>
  <si>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</si>
  <si>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</si>
  <si>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</si>
  <si>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</si>
  <si>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</si>
  <si>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</si>
  <si>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</si>
  <si>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</si>
  <si>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</si>
  <si>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</si>
  <si>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</si>
  <si>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</si>
  <si>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</si>
  <si>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</si>
  <si>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</si>
  <si>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</si>
  <si>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</si>
  <si>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</si>
  <si>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</si>
  <si>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</si>
  <si>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</si>
  <si>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</si>
  <si>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</si>
  <si>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</si>
  <si>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</si>
  <si>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</si>
  <si>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</si>
  <si>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</si>
  <si>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</si>
  <si>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</si>
  <si>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</si>
  <si>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</si>
  <si>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</si>
  <si>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</si>
  <si>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</si>
  <si>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</si>
  <si>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</si>
  <si>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</si>
  <si>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</si>
  <si>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</si>
  <si>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</si>
  <si>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</si>
  <si>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</si>
  <si>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</si>
  <si>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</si>
  <si>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</si>
  <si>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</si>
  <si>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</si>
  <si>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</si>
  <si>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</si>
  <si>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</si>
  <si>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</si>
  <si>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</si>
  <si>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</si>
  <si>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</si>
  <si>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</si>
  <si>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</si>
  <si>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</si>
  <si>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</si>
  <si>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</si>
  <si>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</si>
  <si>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</si>
  <si>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</si>
  <si>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</si>
  <si>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</si>
  <si>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</si>
  <si>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</si>
  <si>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</si>
  <si>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</si>
  <si>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</si>
  <si>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</si>
  <si>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</si>
  <si>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</si>
  <si>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</si>
  <si>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</si>
  <si>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</si>
  <si>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</si>
  <si>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</si>
  <si>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</si>
  <si>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</si>
  <si>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</si>
  <si>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</si>
  <si>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</si>
  <si>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</si>
  <si>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</si>
  <si>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</si>
  <si>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</si>
  <si>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</si>
  <si>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</si>
  <si>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</si>
  <si>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</si>
  <si>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</si>
  <si>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</si>
  <si>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</si>
  <si>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</si>
  <si>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</si>
  <si>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</si>
  <si>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</si>
  <si>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</si>
  <si>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</si>
  <si>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</si>
  <si>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</si>
  <si>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</si>
  <si>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</si>
  <si>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</si>
  <si>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</si>
  <si>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</si>
  <si>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</si>
  <si>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</si>
  <si>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</si>
  <si>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</si>
  <si>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</si>
  <si>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</si>
  <si>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</si>
  <si>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</si>
  <si>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</si>
  <si>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</si>
  <si>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</si>
  <si>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</si>
  <si>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</si>
  <si>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</si>
  <si>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</si>
  <si>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</si>
  <si>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</si>
  <si>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</si>
  <si>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</si>
  <si>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</si>
  <si>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</si>
  <si>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</si>
  <si>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</si>
  <si>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</si>
  <si>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</si>
  <si>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</si>
  <si>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</si>
  <si>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</si>
  <si>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</si>
  <si>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</si>
  <si>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</si>
  <si>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</si>
  <si>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</si>
  <si>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</si>
  <si>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</si>
  <si>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</si>
  <si>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</si>
  <si>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</si>
  <si>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</si>
  <si>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</si>
  <si>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</si>
  <si>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</si>
  <si>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</si>
  <si>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</si>
  <si>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</si>
  <si>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</si>
  <si>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</si>
  <si>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</si>
  <si>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</si>
  <si>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</si>
  <si>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</si>
  <si>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</si>
  <si>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</si>
  <si>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</si>
  <si>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</si>
  <si>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</si>
  <si>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</si>
  <si>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</si>
  <si>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</si>
  <si>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</si>
  <si>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</si>
  <si>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</si>
  <si>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</si>
  <si>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</si>
  <si>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</si>
  <si>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</si>
  <si>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</si>
  <si>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</si>
  <si>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</si>
  <si>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</si>
  <si>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</si>
  <si>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</si>
  <si>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</si>
  <si>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</si>
  <si>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</si>
  <si>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</si>
  <si>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</si>
  <si>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</si>
  <si>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</si>
  <si>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</si>
  <si>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</si>
  <si>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</si>
  <si>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</si>
  <si>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</si>
  <si>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</si>
  <si>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</si>
  <si>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</si>
  <si>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</si>
  <si>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</si>
  <si>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</si>
  <si>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</si>
  <si>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</si>
  <si>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</si>
  <si>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</si>
  <si>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</si>
  <si>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</si>
  <si>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</si>
  <si>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</si>
  <si>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</si>
  <si>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</si>
  <si>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</si>
  <si>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</si>
  <si>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</si>
  <si>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</si>
  <si>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</si>
  <si>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</si>
  <si>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</si>
  <si>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</si>
  <si>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</si>
  <si>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</si>
  <si>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</si>
  <si>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</si>
  <si>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</si>
  <si>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</si>
  <si>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</si>
  <si>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</si>
  <si>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</si>
  <si>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</si>
  <si>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</si>
  <si>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</si>
  <si>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</si>
  <si>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</si>
  <si>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</si>
  <si>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</si>
  <si>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</si>
  <si>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</si>
  <si>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</si>
  <si>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</si>
  <si>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</si>
  <si>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</si>
  <si>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</si>
  <si>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</si>
  <si>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</si>
  <si>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</si>
  <si>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</si>
  <si>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</si>
  <si>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</si>
  <si>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</si>
  <si>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</si>
  <si>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</si>
  <si>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</si>
  <si>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</si>
  <si>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</si>
  <si>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</si>
  <si>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</si>
  <si>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</si>
  <si>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</si>
  <si>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</si>
  <si>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</si>
  <si>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</si>
  <si>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</si>
  <si>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</si>
  <si>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</si>
  <si>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</si>
  <si>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</si>
  <si>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</si>
  <si>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</si>
  <si>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</si>
  <si>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</si>
  <si>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</si>
  <si>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</si>
  <si>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</si>
  <si>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</si>
  <si>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</si>
  <si>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</si>
  <si>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</si>
  <si>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</si>
  <si>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</si>
  <si>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</si>
  <si>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</si>
  <si>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</si>
  <si>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</si>
  <si>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</si>
  <si>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</si>
  <si>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</si>
  <si>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</si>
  <si>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</si>
  <si>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</si>
  <si>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</si>
  <si>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</si>
  <si>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</si>
  <si>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</si>
  <si>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</si>
  <si>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</si>
  <si>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</si>
  <si>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</si>
  <si>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</si>
  <si>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</si>
  <si>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</si>
  <si>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</si>
  <si>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</si>
  <si>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</si>
  <si>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</si>
  <si>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</si>
  <si>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</si>
  <si>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</si>
  <si>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</si>
  <si>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</si>
  <si>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</si>
  <si>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</si>
  <si>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</si>
  <si>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</si>
  <si>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</si>
  <si>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</si>
  <si>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</si>
  <si>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</si>
  <si>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</si>
  <si>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</si>
  <si>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</si>
  <si>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</si>
  <si>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</si>
  <si>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</si>
  <si>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</si>
  <si>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</si>
  <si>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</si>
  <si>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</si>
  <si>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</si>
  <si>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</si>
  <si>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</si>
  <si>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</si>
  <si>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</si>
  <si>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</si>
  <si>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</si>
  <si>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</si>
  <si>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</si>
  <si>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</si>
  <si>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</si>
  <si>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</si>
  <si>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</si>
  <si>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</si>
  <si>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</si>
  <si>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</si>
  <si>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</si>
  <si>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</si>
  <si>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</si>
  <si>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</si>
  <si>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</si>
  <si>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</si>
  <si>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</si>
  <si>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</si>
  <si>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</si>
  <si>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</si>
  <si>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</si>
  <si>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</si>
  <si>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</si>
  <si>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</si>
  <si>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</si>
  <si>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</si>
  <si>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</si>
  <si>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</si>
  <si>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</si>
  <si>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</si>
  <si>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</si>
  <si>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</si>
  <si>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</si>
  <si>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</si>
  <si>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</si>
  <si>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</si>
  <si>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</si>
  <si>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</si>
  <si>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</si>
  <si>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</si>
  <si>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</si>
  <si>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</si>
  <si>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</si>
  <si>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</si>
  <si>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</si>
  <si>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</si>
  <si>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</si>
  <si>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</si>
  <si>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</si>
  <si>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</si>
  <si>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</si>
  <si>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</si>
  <si>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</si>
  <si>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</si>
  <si>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</si>
  <si>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</si>
  <si>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</si>
  <si>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</si>
  <si>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</si>
  <si>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</si>
  <si>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</si>
  <si>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</si>
  <si>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</si>
  <si>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</si>
  <si>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</si>
  <si>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</si>
  <si>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</si>
  <si>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</si>
  <si>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</si>
  <si>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</si>
  <si>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</si>
  <si>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</si>
  <si>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</si>
  <si>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</si>
  <si>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</si>
  <si>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</si>
  <si>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</si>
  <si>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</si>
  <si>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</si>
  <si>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</si>
  <si>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</si>
  <si>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</si>
  <si>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</si>
  <si>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</si>
  <si>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</si>
  <si>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</si>
  <si>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</si>
  <si>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</si>
  <si>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</si>
  <si>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</si>
  <si>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</si>
  <si>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</si>
  <si>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</si>
  <si>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</si>
  <si>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</si>
  <si>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</si>
  <si>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</si>
  <si>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</si>
  <si>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</si>
  <si>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</si>
  <si>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</si>
  <si>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</si>
  <si>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</si>
  <si>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</si>
  <si>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</si>
  <si>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</si>
  <si>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</si>
  <si>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</si>
  <si>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</si>
  <si>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</si>
  <si>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</si>
  <si>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</si>
  <si>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</si>
  <si>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</si>
  <si>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</si>
  <si>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</si>
  <si>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</si>
  <si>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</si>
  <si>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</si>
  <si>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</si>
  <si>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</si>
  <si>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</si>
  <si>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</si>
  <si>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</si>
  <si>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</si>
  <si>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</si>
  <si>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</si>
  <si>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</si>
  <si>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</si>
  <si>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</si>
  <si>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</si>
  <si>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</si>
  <si>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</si>
  <si>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</si>
  <si>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</si>
  <si>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</si>
  <si>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</si>
  <si>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</si>
  <si>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</si>
  <si>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</si>
  <si>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</si>
  <si>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</si>
  <si>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</si>
  <si>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</si>
  <si>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</si>
  <si>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</si>
  <si>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</si>
  <si>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</si>
  <si>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</si>
  <si>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</si>
  <si>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</si>
  <si>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</si>
  <si>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</si>
  <si>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</si>
  <si>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</si>
  <si>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</si>
  <si>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</si>
  <si>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</si>
  <si>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</si>
  <si>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</si>
  <si>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</si>
  <si>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</si>
  <si>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</si>
  <si>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</si>
  <si>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</si>
  <si>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</si>
  <si>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</si>
  <si>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</si>
  <si>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</si>
  <si>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</si>
  <si>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</si>
  <si>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</si>
  <si>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</si>
  <si>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</si>
  <si>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</si>
  <si>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</si>
  <si>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</si>
  <si>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</si>
  <si>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</si>
  <si>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</si>
  <si>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</si>
  <si>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</si>
  <si>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</si>
  <si>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</si>
  <si>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</si>
  <si>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</si>
  <si>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</si>
  <si>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</si>
  <si>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</si>
  <si>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</si>
  <si>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</si>
  <si>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</si>
  <si>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</si>
  <si>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</si>
  <si>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</si>
  <si>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</si>
  <si>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</si>
  <si>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</si>
  <si>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</si>
  <si>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</si>
  <si>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</si>
  <si>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</si>
  <si>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</si>
  <si>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</si>
  <si>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</si>
  <si>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</si>
  <si>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</si>
  <si>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</si>
  <si>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</si>
  <si>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</si>
  <si>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</si>
  <si>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</si>
  <si>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</si>
  <si>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</si>
  <si>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</si>
  <si>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</si>
  <si>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</si>
  <si>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</si>
  <si>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</si>
  <si>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</si>
  <si>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</si>
  <si>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</si>
  <si>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</si>
  <si>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</si>
  <si>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</si>
  <si>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</si>
  <si>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</si>
  <si>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</si>
  <si>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</si>
  <si>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</si>
  <si>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</si>
  <si>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</si>
  <si>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</si>
  <si>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</si>
  <si>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</si>
  <si>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</si>
  <si>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</si>
  <si>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</si>
  <si>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</si>
  <si>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</si>
  <si>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</si>
  <si>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</si>
  <si>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</si>
  <si>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</si>
  <si>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</si>
  <si>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</si>
  <si>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</si>
  <si>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</si>
  <si>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</si>
  <si>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</si>
  <si>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</si>
  <si>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</si>
  <si>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</si>
  <si>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</si>
  <si>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</si>
  <si>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</si>
  <si>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</si>
  <si>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</si>
  <si>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</si>
  <si>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</si>
  <si>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</si>
  <si>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</si>
  <si>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</si>
  <si>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</si>
  <si>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</si>
  <si>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</si>
  <si>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</si>
  <si>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</si>
  <si>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</si>
  <si>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</si>
  <si>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</si>
  <si>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</si>
  <si>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</si>
  <si>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</si>
  <si>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</si>
  <si>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</si>
  <si>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</si>
  <si>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</si>
  <si>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</si>
  <si>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</si>
  <si>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</si>
  <si>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</si>
  <si>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</si>
  <si>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</si>
  <si>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</si>
  <si>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</si>
  <si>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</si>
  <si>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</si>
  <si>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</si>
  <si>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</si>
  <si>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</si>
  <si>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</si>
  <si>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</si>
  <si>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</si>
  <si>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</si>
  <si>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</si>
  <si>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</si>
  <si>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</si>
  <si>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</si>
  <si>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</si>
  <si>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</si>
  <si>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</si>
  <si>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</si>
  <si>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</si>
  <si>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</si>
  <si>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</si>
  <si>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</si>
  <si>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</si>
  <si>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</si>
  <si>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</si>
  <si>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</si>
  <si>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</si>
  <si>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</si>
  <si>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</si>
  <si>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</si>
  <si>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</si>
  <si>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</si>
  <si>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</si>
  <si>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</si>
  <si>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</si>
  <si>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</si>
  <si>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</si>
  <si>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</si>
  <si>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</si>
  <si>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</si>
  <si>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</si>
  <si>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</si>
  <si>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</si>
  <si>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</si>
  <si>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</si>
  <si>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</si>
  <si>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</si>
  <si>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</si>
  <si>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</si>
  <si>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</si>
  <si>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</si>
  <si>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</si>
  <si>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</si>
  <si>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</si>
  <si>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</si>
  <si>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</si>
  <si>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</si>
  <si>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</si>
  <si>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</si>
  <si>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</si>
  <si>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</si>
  <si>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</si>
  <si>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</si>
  <si>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</si>
  <si>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</si>
  <si>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</si>
  <si>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</si>
  <si>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</si>
  <si>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</si>
  <si>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</si>
  <si>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</si>
  <si>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</si>
  <si>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</si>
  <si>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</si>
  <si>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</si>
  <si>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</si>
  <si>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</si>
  <si>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</si>
  <si>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</si>
  <si>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</si>
  <si>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</si>
  <si>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</si>
  <si>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</si>
  <si>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</si>
  <si>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</si>
  <si>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</si>
  <si>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</si>
  <si>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</si>
  <si>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</si>
  <si>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</si>
  <si>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</si>
  <si>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</si>
  <si>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</si>
  <si>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</si>
  <si>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</si>
  <si>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</si>
  <si>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</si>
  <si>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</si>
  <si>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</si>
  <si>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</si>
  <si>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</si>
  <si>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</si>
  <si>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</si>
  <si>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</si>
  <si>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</si>
  <si>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</si>
  <si>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</si>
  <si>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</si>
  <si>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</si>
  <si>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</si>
  <si>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</si>
  <si>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</si>
  <si>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</si>
  <si>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</si>
  <si>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</si>
  <si>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</si>
  <si>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</si>
  <si>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</si>
  <si>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</si>
  <si>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</si>
  <si>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</si>
  <si>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</si>
  <si>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</si>
  <si>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</si>
  <si>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</si>
  <si>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</si>
  <si>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</si>
  <si>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</si>
  <si>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</si>
  <si>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</si>
  <si>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</si>
  <si>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</si>
  <si>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</si>
  <si>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</si>
  <si>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</si>
  <si>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</si>
  <si>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</si>
  <si>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</si>
  <si>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</si>
  <si>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</si>
  <si>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</si>
  <si>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</si>
  <si>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</si>
  <si>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</si>
  <si>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</si>
  <si>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</si>
  <si>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</si>
  <si>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</si>
  <si>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</si>
  <si>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</si>
  <si>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</si>
  <si>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</si>
  <si>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</si>
  <si>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</si>
  <si>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</si>
  <si>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</si>
  <si>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</si>
  <si>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</si>
  <si>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</si>
  <si>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</si>
  <si>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</si>
  <si>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</si>
  <si>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</si>
  <si>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</si>
  <si>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</si>
  <si>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</si>
  <si>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</si>
  <si>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</si>
  <si>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</si>
  <si>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</si>
  <si>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</si>
  <si>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</si>
  <si>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</si>
  <si>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</si>
  <si>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</si>
  <si>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</si>
  <si>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</si>
  <si>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</si>
  <si>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</si>
  <si>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</si>
  <si>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</si>
  <si>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</si>
  <si>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</si>
  <si>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</si>
  <si>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</si>
  <si>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</si>
  <si>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</si>
  <si>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</si>
  <si>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</si>
  <si>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</si>
  <si>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</si>
  <si>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</si>
  <si>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</si>
  <si>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</si>
  <si>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</si>
  <si>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</si>
  <si>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</si>
  <si>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</si>
  <si>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</si>
  <si>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</si>
  <si>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</si>
  <si>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</si>
  <si>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</si>
  <si>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</si>
  <si>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</si>
  <si>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</si>
  <si>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</si>
  <si>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</si>
  <si>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</si>
  <si>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</si>
  <si>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</si>
  <si>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</si>
  <si>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</si>
  <si>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</si>
  <si>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</si>
  <si>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</si>
  <si>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</si>
  <si>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</si>
  <si>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</si>
  <si>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</si>
  <si>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</si>
  <si>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</si>
  <si>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</si>
  <si>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</si>
  <si>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</si>
  <si>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</si>
  <si>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</si>
  <si>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</si>
  <si>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</si>
  <si>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</si>
  <si>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</si>
  <si>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</si>
  <si>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</si>
  <si>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</si>
  <si>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</si>
  <si>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</si>
  <si>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</si>
  <si>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</si>
  <si>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</si>
  <si>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</si>
  <si>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</si>
  <si>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</si>
  <si>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</si>
  <si>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</si>
  <si>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</si>
  <si>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</si>
  <si>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</si>
  <si>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</si>
  <si>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</si>
  <si>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</si>
  <si>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</si>
  <si>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</si>
  <si>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</si>
  <si>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</si>
  <si>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</si>
  <si>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</si>
  <si>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</si>
  <si>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</si>
  <si>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</si>
  <si>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</si>
  <si>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</si>
  <si>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</si>
  <si>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</si>
  <si>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</si>
  <si>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</si>
  <si>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</si>
  <si>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</si>
  <si>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</si>
  <si>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</si>
  <si>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</si>
  <si>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</si>
  <si>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</si>
  <si>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</si>
  <si>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</si>
  <si>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</si>
  <si>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</si>
  <si>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</si>
  <si>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</si>
  <si>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</si>
  <si>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</si>
  <si>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</si>
  <si>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</si>
  <si>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</si>
  <si>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</si>
  <si>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</si>
  <si>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</si>
  <si>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</si>
  <si>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</si>
  <si>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</si>
  <si>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</si>
  <si>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</si>
  <si>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</si>
  <si>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</si>
  <si>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</si>
  <si>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</si>
  <si>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</si>
  <si>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</si>
  <si>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</si>
  <si>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</si>
  <si>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</si>
  <si>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</si>
  <si>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</si>
  <si>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</si>
  <si>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</si>
  <si>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</si>
  <si>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</si>
  <si>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</si>
  <si>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</si>
  <si>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</si>
  <si>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</si>
  <si>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</si>
  <si>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</si>
  <si>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</si>
  <si>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</si>
  <si>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</si>
  <si>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</si>
  <si>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</si>
  <si>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</si>
  <si>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</si>
  <si>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</si>
  <si>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</si>
  <si>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</si>
  <si>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</si>
  <si>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</si>
  <si>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</si>
  <si>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</si>
  <si>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</si>
  <si>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</si>
  <si>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</si>
  <si>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</si>
  <si>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</si>
  <si>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</si>
  <si>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</si>
  <si>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</si>
  <si>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</si>
  <si>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</si>
  <si>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</si>
  <si>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</si>
  <si>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</si>
  <si>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</si>
  <si>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</si>
  <si>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</si>
  <si>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</si>
  <si>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</si>
  <si>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</si>
  <si>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</si>
  <si>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</si>
  <si>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</si>
  <si>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</si>
  <si>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</si>
  <si>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</si>
  <si>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</si>
  <si>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</si>
  <si>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</si>
  <si>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</si>
  <si>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</si>
  <si>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</si>
  <si>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</si>
  <si>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</si>
  <si>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</si>
  <si>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</si>
  <si>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</si>
  <si>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</si>
  <si>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</si>
  <si>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</si>
  <si>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</si>
  <si>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</si>
  <si>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</si>
  <si>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</si>
  <si>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</si>
  <si>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</si>
  <si>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</si>
  <si>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</si>
  <si>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</si>
  <si>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</si>
  <si>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</si>
  <si>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</si>
  <si>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</si>
  <si>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</si>
  <si>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</si>
  <si>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</si>
  <si>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</si>
  <si>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</si>
  <si>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</si>
  <si>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</si>
  <si>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</si>
  <si>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</si>
  <si>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</si>
  <si>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</si>
  <si>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</si>
  <si>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</si>
  <si>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</si>
  <si>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</si>
  <si>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</si>
  <si>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</si>
  <si>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</si>
  <si>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</si>
  <si>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</si>
  <si>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</si>
  <si>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</si>
  <si>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</si>
  <si>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</si>
  <si>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</si>
  <si>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</si>
  <si>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</si>
  <si>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</si>
  <si>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</si>
  <si>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</si>
  <si>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</si>
  <si>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</si>
  <si>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</si>
  <si>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</si>
  <si>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</si>
  <si>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</si>
  <si>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</si>
  <si>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</si>
  <si>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</si>
  <si>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</si>
  <si>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</si>
  <si>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</si>
  <si>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</si>
  <si>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</si>
  <si>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</si>
  <si>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</si>
  <si>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</si>
  <si>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</si>
  <si>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</si>
  <si>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</si>
  <si>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</si>
  <si>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</si>
  <si>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</si>
  <si>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</si>
  <si>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</si>
  <si>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</si>
  <si>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</si>
  <si>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</si>
  <si>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</si>
  <si>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</si>
  <si>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</si>
  <si>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</si>
  <si>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</si>
  <si>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</si>
  <si>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</si>
  <si>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</si>
  <si>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</si>
  <si>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</si>
  <si>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</si>
  <si>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</si>
  <si>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</si>
  <si>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</si>
  <si>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</si>
  <si>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</si>
  <si>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</si>
  <si>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</si>
  <si>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</si>
  <si>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</si>
  <si>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</si>
  <si>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</si>
  <si>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</si>
  <si>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</si>
  <si>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</si>
  <si>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</si>
  <si>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</si>
  <si>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</si>
  <si>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</si>
  <si>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</si>
  <si>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</si>
  <si>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</si>
  <si>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</si>
  <si>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</si>
  <si>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</si>
  <si>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</si>
  <si>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</si>
  <si>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</si>
  <si>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</si>
  <si>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</si>
  <si>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</si>
  <si>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</si>
  <si>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</si>
  <si>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</si>
  <si>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</si>
  <si>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</si>
  <si>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</si>
  <si>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</si>
  <si>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</si>
  <si>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</si>
  <si>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</si>
  <si>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</si>
  <si>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</si>
  <si>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</si>
  <si>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</si>
  <si>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</si>
  <si>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</si>
  <si>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</si>
  <si>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</si>
  <si>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</si>
  <si>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</si>
  <si>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</si>
  <si>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</si>
  <si>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</si>
  <si>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</si>
  <si>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</si>
  <si>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</si>
  <si>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</si>
  <si>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</si>
  <si>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</si>
  <si>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</si>
  <si>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</si>
  <si>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</si>
  <si>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</si>
  <si>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</si>
  <si>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</si>
  <si>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</si>
  <si>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</si>
  <si>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</si>
  <si>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</si>
  <si>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</si>
  <si>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</si>
  <si>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</si>
  <si>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</si>
  <si>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</si>
  <si>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</si>
  <si>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</si>
  <si>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</si>
  <si>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</si>
  <si>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</si>
  <si>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</si>
  <si>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</si>
  <si>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</si>
  <si>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</si>
  <si>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</si>
  <si>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</si>
  <si>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</si>
  <si>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</si>
  <si>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</si>
  <si>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</si>
  <si>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</si>
  <si>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</si>
  <si>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</si>
  <si>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</si>
  <si>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</si>
  <si>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</si>
  <si>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</si>
  <si>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</si>
  <si>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</si>
  <si>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</si>
  <si>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</si>
  <si>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</si>
  <si>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</si>
  <si>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</si>
  <si>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</si>
  <si>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</si>
  <si>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</si>
  <si>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</si>
  <si>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</si>
  <si>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</si>
  <si>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</si>
  <si>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</si>
  <si>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</si>
  <si>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</si>
  <si>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</si>
  <si>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</si>
  <si>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</si>
  <si>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</si>
  <si>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</si>
  <si>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</si>
  <si>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</si>
  <si>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</si>
  <si>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</si>
  <si>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</si>
  <si>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</si>
  <si>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</si>
  <si>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</si>
  <si>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</si>
  <si>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</si>
  <si>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</si>
  <si>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</si>
  <si>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</si>
  <si>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</si>
  <si>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</si>
  <si>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</si>
  <si>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</si>
  <si>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</si>
  <si>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</si>
  <si>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</si>
  <si>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</si>
  <si>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</si>
  <si>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</si>
  <si>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</si>
  <si>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</si>
  <si>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</si>
  <si>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</si>
  <si>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</si>
  <si>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</si>
  <si>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</si>
  <si>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</si>
  <si>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</si>
  <si>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</si>
  <si>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</si>
  <si>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</si>
  <si>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</si>
  <si>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</si>
  <si>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</si>
  <si>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</si>
  <si>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</si>
  <si>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</si>
  <si>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</si>
  <si>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</si>
  <si>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</si>
  <si>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</si>
  <si>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</si>
  <si>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</si>
  <si>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</si>
  <si>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</si>
  <si>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</si>
  <si>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</si>
  <si>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</si>
  <si>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</si>
  <si>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</si>
  <si>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</si>
  <si>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</si>
  <si>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</si>
  <si>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</si>
  <si>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</si>
  <si>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</si>
  <si>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</si>
  <si>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</si>
  <si>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</si>
  <si>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</si>
  <si>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</si>
  <si>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</si>
  <si>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</si>
  <si>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</si>
  <si>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</si>
  <si>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</si>
  <si>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</si>
  <si>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</si>
  <si>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</si>
  <si>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</si>
  <si>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</si>
  <si>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</si>
  <si>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</si>
  <si>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</si>
  <si>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</si>
  <si>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</si>
  <si>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</si>
  <si>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</si>
  <si>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</si>
  <si>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</si>
  <si>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</si>
  <si>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</si>
  <si>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</si>
  <si>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</si>
  <si>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</si>
  <si>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</si>
  <si>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</si>
  <si>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</si>
  <si>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</si>
  <si>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</si>
  <si>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</si>
  <si>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</si>
  <si>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</si>
  <si>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</si>
  <si>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</si>
  <si>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</si>
  <si>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</si>
  <si>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</si>
  <si>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</si>
  <si>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</si>
  <si>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</si>
  <si>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</si>
  <si>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</si>
  <si>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</si>
  <si>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</si>
  <si>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</si>
  <si>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</si>
  <si>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</si>
  <si>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</si>
  <si>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</si>
  <si>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</si>
  <si>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</si>
  <si>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</si>
  <si>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</si>
  <si>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</si>
  <si>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</si>
  <si>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</si>
  <si>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</si>
  <si>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</si>
  <si>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</si>
  <si>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</si>
  <si>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</si>
  <si>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</si>
  <si>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</si>
  <si>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</si>
  <si>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</si>
  <si>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</si>
  <si>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</si>
  <si>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</si>
  <si>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</si>
  <si>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</si>
  <si>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</si>
  <si>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</si>
  <si>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</si>
  <si>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</si>
  <si>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</si>
  <si>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</si>
  <si>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</si>
  <si>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</si>
  <si>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</si>
  <si>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</si>
  <si>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</si>
  <si>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</si>
  <si>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</si>
  <si>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</si>
  <si>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</si>
  <si>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</si>
  <si>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</si>
  <si>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</si>
  <si>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</si>
  <si>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</si>
  <si>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</si>
  <si>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</si>
  <si>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</si>
  <si>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</si>
  <si>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</si>
  <si>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</si>
  <si>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</si>
  <si>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</si>
  <si>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</si>
  <si>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</si>
  <si>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</si>
  <si>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</si>
  <si>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</si>
  <si>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</si>
  <si>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</si>
  <si>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</si>
  <si>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</si>
  <si>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</si>
  <si>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</si>
  <si>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</si>
  <si>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</si>
  <si>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</si>
  <si>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</si>
  <si>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</si>
  <si>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</si>
  <si>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</si>
  <si>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</si>
  <si>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</si>
  <si>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</si>
  <si>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</si>
  <si>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</si>
  <si>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</si>
  <si>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</si>
  <si>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</si>
  <si>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</si>
  <si>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</si>
  <si>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</si>
  <si>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</si>
  <si>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</si>
  <si>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</si>
  <si>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</si>
  <si>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</si>
  <si>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</si>
  <si>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</si>
  <si>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</si>
  <si>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</si>
  <si>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</si>
  <si>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</si>
  <si>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</si>
  <si>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</si>
  <si>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</si>
  <si>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</si>
  <si>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</si>
  <si>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</si>
  <si>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</si>
  <si>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</si>
  <si>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</si>
  <si>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</si>
  <si>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</si>
  <si>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</si>
  <si>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</si>
  <si>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</si>
  <si>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</si>
  <si>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</si>
  <si>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</si>
  <si>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</si>
  <si>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</si>
  <si>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</si>
  <si>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</si>
  <si>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</si>
  <si>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</si>
  <si>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</si>
  <si>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</si>
  <si>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</si>
  <si>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</si>
  <si>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</si>
  <si>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</si>
  <si>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</si>
  <si>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</si>
  <si>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</si>
  <si>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</si>
  <si>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</si>
  <si>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</si>
  <si>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</si>
  <si>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</si>
  <si>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</si>
  <si>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</si>
  <si>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</si>
  <si>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</si>
  <si>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</si>
  <si>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</si>
  <si>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</si>
  <si>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</si>
  <si>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</si>
  <si>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</si>
  <si>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</si>
  <si>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</si>
  <si>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</si>
  <si>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</si>
  <si>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</si>
  <si>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</si>
  <si>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</si>
  <si>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</si>
  <si>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</si>
  <si>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</si>
  <si>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</si>
  <si>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</si>
  <si>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</si>
  <si>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</si>
  <si>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</si>
  <si>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</si>
  <si>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</si>
  <si>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</si>
  <si>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</si>
  <si>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</si>
  <si>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</si>
  <si>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</si>
  <si>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</si>
  <si>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</si>
  <si>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</si>
  <si>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</si>
  <si>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</si>
  <si>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</si>
  <si>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</si>
  <si>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</si>
  <si>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</si>
  <si>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</si>
  <si>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</si>
  <si>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</si>
  <si>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</si>
  <si>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</si>
  <si>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</si>
  <si>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</si>
  <si>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</si>
  <si>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</si>
  <si>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</si>
  <si>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</si>
  <si>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</si>
  <si>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</si>
  <si>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</si>
  <si>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</si>
  <si>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</si>
  <si>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</si>
  <si>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</si>
  <si>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</si>
  <si>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</si>
  <si>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</si>
  <si>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</si>
  <si>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</si>
  <si>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</si>
  <si>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</si>
  <si>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</si>
  <si>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</si>
  <si>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</si>
  <si>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</si>
  <si>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</si>
  <si>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</si>
  <si>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</si>
  <si>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</si>
  <si>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</si>
  <si>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</si>
  <si>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</si>
  <si>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</si>
  <si>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</si>
  <si>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</si>
  <si>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</si>
  <si>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</si>
  <si>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</si>
  <si>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</si>
  <si>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</si>
  <si>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</si>
  <si>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</si>
  <si>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</si>
  <si>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</si>
  <si>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</si>
  <si>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</si>
  <si>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</si>
  <si>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</si>
  <si>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</si>
  <si>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</si>
  <si>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</si>
  <si>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</si>
  <si>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</si>
  <si>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</si>
  <si>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</si>
  <si>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</si>
  <si>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</si>
  <si>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</si>
  <si>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</si>
  <si>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</si>
  <si>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</si>
  <si>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</si>
  <si>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</si>
  <si>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</si>
  <si>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</si>
  <si>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</si>
  <si>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</si>
  <si>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</si>
  <si>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</si>
  <si>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</si>
  <si>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</si>
  <si>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</si>
  <si>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</si>
  <si>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</si>
  <si>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</si>
  <si>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</si>
  <si>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</si>
  <si>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</si>
  <si>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</si>
  <si>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</si>
  <si>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</si>
  <si>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</si>
  <si>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</si>
  <si>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</si>
  <si>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</si>
  <si>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</si>
  <si>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</si>
  <si>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</si>
  <si>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</si>
  <si>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</si>
  <si>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</si>
  <si>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</si>
  <si>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</si>
  <si>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</si>
  <si>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</si>
  <si>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</si>
  <si>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</si>
  <si>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</si>
  <si>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</si>
  <si>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</si>
  <si>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</si>
  <si>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</si>
  <si>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</si>
  <si>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</si>
  <si>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</si>
  <si>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</si>
  <si>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</si>
  <si>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</si>
  <si>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</si>
  <si>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</si>
  <si>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</si>
  <si>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</si>
  <si>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</si>
  <si>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</si>
  <si>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</si>
  <si>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</si>
  <si>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</si>
  <si>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</si>
  <si>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</si>
  <si>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</si>
  <si>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</si>
  <si>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</si>
  <si>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</si>
  <si>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</si>
  <si>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</si>
  <si>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</si>
  <si>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</si>
  <si>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</si>
  <si>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</si>
  <si>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</si>
  <si>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</si>
  <si>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</si>
  <si>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</si>
  <si>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</si>
  <si>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</si>
  <si>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</si>
  <si>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</si>
  <si>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</si>
  <si>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</si>
  <si>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</si>
  <si>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</si>
  <si>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</si>
  <si>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</si>
  <si>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</si>
  <si>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</si>
  <si>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</si>
  <si>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</si>
  <si>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</si>
  <si>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</si>
  <si>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</si>
  <si>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</si>
  <si>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</si>
  <si>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</si>
  <si>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</si>
  <si>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</si>
  <si>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</si>
  <si>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</si>
  <si>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</si>
  <si>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</si>
  <si>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</si>
  <si>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</si>
  <si>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</si>
  <si>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</si>
  <si>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</si>
  <si>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</si>
  <si>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</si>
  <si>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</si>
  <si>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</si>
  <si>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</si>
  <si>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</si>
  <si>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</si>
  <si>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</si>
  <si>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</si>
  <si>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</si>
  <si>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</si>
  <si>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</si>
  <si>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</si>
  <si>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</si>
  <si>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</si>
  <si>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</si>
  <si>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</si>
  <si>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</si>
  <si>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</si>
  <si>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</si>
  <si>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</si>
  <si>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</si>
  <si>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</si>
  <si>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</si>
  <si>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</si>
  <si>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</si>
  <si>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</si>
  <si>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</si>
  <si>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</si>
  <si>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</si>
  <si>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</si>
  <si>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</si>
  <si>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</si>
  <si>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</si>
  <si>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</si>
  <si>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</si>
  <si>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</si>
  <si>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</si>
  <si>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</si>
  <si>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</si>
  <si>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</si>
  <si>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</si>
  <si>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</si>
  <si>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</si>
  <si>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</si>
  <si>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</si>
  <si>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</si>
  <si>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</si>
  <si>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</si>
  <si>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</si>
  <si>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</si>
  <si>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</si>
  <si>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</si>
  <si>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</si>
  <si>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</si>
  <si>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</si>
  <si>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</si>
  <si>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</si>
  <si>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</si>
  <si>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</si>
  <si>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</si>
  <si>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</si>
  <si>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</si>
  <si>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</si>
  <si>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</si>
  <si>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</si>
  <si>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</si>
  <si>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</si>
  <si>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</si>
  <si>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</si>
  <si>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</si>
  <si>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</si>
  <si>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</si>
  <si>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</si>
  <si>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</si>
  <si>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</si>
  <si>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</si>
  <si>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</si>
  <si>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</si>
  <si>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</si>
  <si>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</si>
  <si>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</si>
  <si>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</si>
  <si>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</si>
  <si>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</si>
  <si>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</si>
  <si>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</si>
  <si>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</si>
  <si>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</si>
  <si>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</si>
  <si>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</si>
  <si>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</si>
  <si>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</si>
  <si>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</si>
  <si>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</si>
  <si>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</si>
  <si>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</si>
  <si>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</si>
  <si>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</si>
  <si>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</si>
  <si>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</si>
  <si>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</si>
  <si>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</si>
  <si>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</si>
  <si>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</si>
  <si>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</si>
  <si>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</si>
  <si>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</si>
  <si>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</si>
  <si>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</si>
  <si>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</si>
  <si>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</si>
  <si>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</si>
  <si>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</si>
  <si>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</si>
  <si>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</si>
  <si>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</si>
  <si>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</si>
  <si>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</si>
  <si>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</si>
  <si>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</si>
  <si>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</si>
  <si>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</si>
  <si>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</si>
  <si>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</si>
  <si>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</si>
  <si>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</si>
  <si>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</si>
  <si>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</si>
  <si>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</si>
  <si>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</si>
  <si>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</si>
  <si>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</si>
  <si>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</si>
  <si>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</si>
  <si>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</si>
  <si>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</si>
  <si>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</si>
  <si>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</si>
  <si>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</si>
  <si>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</si>
  <si>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</si>
  <si>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</si>
  <si>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</si>
  <si>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</si>
  <si>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</si>
  <si>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</si>
  <si>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</si>
  <si>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</si>
  <si>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</si>
  <si>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</si>
  <si>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</si>
  <si>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</si>
  <si>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</si>
  <si>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</si>
  <si>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</si>
  <si>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</si>
  <si>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</si>
  <si>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</si>
  <si>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</si>
  <si>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</si>
  <si>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</si>
  <si>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</si>
  <si>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</si>
  <si>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</si>
  <si>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</si>
  <si>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</si>
  <si>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</si>
  <si>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</si>
  <si>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</si>
  <si>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</si>
  <si>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</si>
  <si>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</si>
  <si>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</si>
  <si>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</si>
  <si>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</si>
  <si>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</si>
  <si>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</si>
  <si>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</si>
  <si>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</si>
  <si>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</si>
  <si>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</si>
  <si>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</si>
  <si>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</si>
  <si>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</si>
  <si>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</si>
  <si>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</si>
  <si>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</si>
  <si>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</si>
  <si>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</si>
  <si>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</si>
  <si>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</si>
  <si>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</si>
  <si>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</si>
  <si>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</si>
  <si>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</si>
  <si>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</si>
  <si>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</si>
  <si>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</si>
  <si>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</si>
  <si>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</si>
  <si>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</si>
  <si>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</si>
  <si>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</si>
  <si>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</si>
  <si>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</si>
  <si>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</si>
  <si>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</si>
  <si>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</si>
  <si>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</si>
  <si>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</si>
  <si>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</si>
  <si>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</si>
  <si>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</si>
  <si>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</si>
  <si>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</si>
  <si>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</si>
  <si>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</si>
  <si>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</si>
  <si>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</si>
  <si>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</si>
  <si>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</si>
  <si>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</si>
  <si>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</si>
  <si>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</si>
  <si>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</si>
  <si>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</si>
  <si>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</si>
  <si>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</si>
  <si>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</si>
  <si>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</si>
  <si>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</si>
  <si>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</si>
  <si>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</si>
  <si>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</si>
  <si>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</si>
  <si>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</si>
  <si>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</si>
  <si>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</si>
  <si>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</si>
  <si>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</si>
  <si>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</si>
  <si>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</si>
  <si>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</si>
  <si>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</si>
  <si>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</si>
  <si>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</si>
  <si>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</si>
  <si>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</si>
  <si>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</si>
  <si>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</si>
  <si>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</si>
  <si>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</si>
  <si>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</si>
  <si>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</si>
  <si>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</si>
  <si>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</si>
  <si>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</si>
  <si>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</si>
  <si>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</si>
  <si>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</si>
  <si>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</si>
  <si>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</si>
  <si>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</si>
  <si>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</si>
  <si>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</si>
  <si>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</si>
  <si>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</si>
  <si>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</si>
  <si>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</si>
  <si>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</si>
  <si>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</si>
  <si>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</si>
  <si>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</si>
  <si>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</si>
  <si>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</si>
  <si>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</si>
  <si>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</si>
  <si>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</si>
  <si>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</si>
  <si>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</si>
  <si>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</si>
  <si>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</si>
  <si>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</si>
  <si>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</si>
  <si>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</si>
  <si>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</si>
  <si>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</si>
  <si>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</si>
  <si>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</si>
  <si>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</si>
  <si>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</si>
  <si>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</si>
  <si>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</si>
  <si>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</si>
  <si>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</si>
  <si>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</si>
  <si>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</si>
  <si>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</si>
  <si>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</si>
  <si>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</si>
  <si>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</si>
  <si>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</si>
  <si>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</si>
  <si>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</si>
  <si>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</si>
  <si>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</si>
  <si>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</si>
  <si>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</si>
  <si>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</si>
  <si>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</si>
  <si>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</si>
  <si>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</si>
  <si>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</si>
  <si>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</si>
  <si>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</si>
  <si>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</si>
  <si>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</si>
  <si>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</si>
  <si>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</si>
  <si>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</si>
  <si>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</si>
  <si>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</si>
  <si>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</si>
  <si>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</si>
  <si>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</si>
  <si>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</si>
  <si>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</si>
  <si>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</si>
  <si>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</si>
  <si>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</si>
  <si>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</si>
  <si>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</si>
  <si>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</si>
  <si>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</si>
  <si>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</si>
  <si>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</si>
  <si>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</si>
  <si>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</si>
  <si>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</si>
  <si>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</si>
  <si>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</si>
  <si>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</si>
  <si>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</si>
  <si>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</si>
  <si>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</si>
  <si>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</si>
  <si>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</si>
  <si>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</si>
  <si>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</si>
  <si>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</si>
  <si>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</si>
  <si>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</si>
  <si>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</si>
  <si>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</si>
  <si>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</si>
  <si>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</si>
  <si>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</si>
  <si>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</si>
  <si>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</si>
  <si>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</si>
  <si>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</si>
  <si>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</si>
  <si>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</si>
  <si>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</si>
  <si>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</si>
  <si>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</si>
  <si>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</si>
  <si>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</si>
  <si>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</si>
  <si>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</si>
  <si>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</si>
  <si>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</si>
  <si>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</si>
  <si>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</si>
  <si>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</si>
  <si>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</si>
  <si>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</si>
  <si>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</si>
  <si>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</si>
  <si>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</si>
  <si>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</si>
  <si>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</si>
  <si>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</si>
  <si>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</si>
  <si>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</si>
  <si>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</si>
  <si>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</si>
  <si>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</si>
  <si>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</si>
  <si>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</si>
  <si>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</si>
  <si>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</si>
  <si>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</si>
  <si>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</si>
  <si>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</si>
  <si>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</si>
  <si>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</si>
  <si>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</si>
  <si>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</si>
  <si>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</si>
  <si>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</si>
  <si>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</si>
  <si>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</si>
  <si>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</si>
  <si>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</si>
  <si>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</si>
  <si>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</si>
  <si>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</si>
  <si>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</si>
  <si>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</si>
  <si>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</si>
  <si>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</si>
  <si>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</si>
  <si>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</si>
  <si>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</si>
  <si>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</si>
  <si>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</si>
  <si>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</si>
  <si>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</si>
  <si>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</si>
  <si>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</si>
  <si>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</si>
  <si>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</si>
  <si>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</si>
  <si>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</si>
  <si>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</si>
  <si>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</si>
  <si>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</si>
  <si>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</si>
  <si>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</si>
  <si>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</si>
  <si>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</si>
  <si>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</si>
  <si>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</si>
  <si>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</si>
  <si>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</si>
  <si>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</si>
  <si>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</si>
  <si>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</si>
  <si>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</si>
  <si>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</si>
  <si>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</si>
  <si>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</si>
  <si>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</si>
  <si>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</si>
  <si>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</si>
  <si>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</si>
  <si>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</si>
  <si>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</si>
  <si>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</si>
  <si>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</si>
  <si>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</si>
  <si>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</si>
  <si>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</si>
  <si>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</si>
  <si>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</si>
  <si>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</si>
  <si>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</si>
  <si>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</si>
  <si>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</si>
  <si>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</si>
  <si>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</si>
  <si>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</si>
  <si>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</si>
  <si>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</si>
  <si>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</si>
  <si>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</si>
  <si>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</si>
  <si>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</si>
  <si>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</si>
  <si>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</si>
  <si>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</si>
  <si>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</si>
  <si>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</si>
  <si>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</si>
  <si>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</si>
  <si>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</si>
  <si>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</si>
  <si>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</si>
  <si>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</si>
  <si>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</si>
  <si>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</si>
  <si>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</si>
  <si>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</si>
  <si>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</si>
  <si>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</si>
  <si>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</si>
  <si>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</si>
  <si>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</si>
  <si>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</si>
  <si>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</si>
  <si>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</si>
  <si>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</si>
  <si>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</si>
  <si>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</si>
  <si>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</si>
  <si>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</si>
  <si>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</si>
  <si>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</si>
  <si>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</si>
  <si>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</si>
  <si>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</si>
  <si>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</si>
  <si>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</si>
  <si>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</si>
  <si>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</si>
  <si>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</si>
  <si>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</si>
  <si>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</si>
  <si>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</si>
  <si>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</si>
  <si>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</si>
  <si>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</si>
  <si>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</si>
  <si>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</si>
  <si>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</si>
  <si>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</si>
  <si>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</si>
  <si>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</si>
  <si>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</si>
  <si>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</si>
  <si>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</si>
  <si>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</si>
  <si>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</si>
  <si>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</si>
  <si>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</si>
  <si>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</si>
  <si>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</si>
  <si>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</si>
  <si>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</si>
  <si>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</si>
  <si>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</si>
  <si>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</si>
  <si>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</si>
  <si>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</si>
  <si>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</si>
  <si>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</si>
  <si>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</si>
  <si>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</si>
  <si>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</si>
  <si>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</si>
  <si>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</si>
  <si>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</si>
  <si>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</si>
  <si>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</si>
  <si>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</si>
  <si>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</si>
  <si>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</si>
  <si>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</si>
  <si>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</si>
  <si>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</si>
  <si>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</si>
  <si>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</si>
  <si>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</si>
  <si>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</si>
  <si>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</si>
  <si>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</si>
  <si>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</si>
  <si>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</si>
  <si>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</si>
  <si>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</si>
  <si>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</si>
  <si>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</si>
  <si>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</si>
  <si>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</si>
  <si>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</si>
  <si>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</si>
  <si>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</si>
  <si>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</si>
  <si>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</si>
  <si>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</si>
  <si>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</si>
  <si>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</si>
  <si>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</si>
  <si>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</si>
  <si>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</si>
  <si>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</si>
  <si>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</si>
  <si>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</si>
  <si>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</si>
  <si>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</si>
  <si>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</si>
  <si>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</si>
  <si>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</si>
  <si>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</si>
  <si>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</si>
  <si>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</si>
  <si>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</si>
  <si>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</si>
  <si>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</si>
  <si>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</si>
  <si>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</si>
  <si>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</si>
  <si>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</si>
  <si>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</si>
  <si>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</si>
  <si>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</si>
  <si>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</si>
  <si>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</si>
  <si>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</si>
  <si>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</si>
  <si>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</si>
  <si>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</si>
  <si>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</si>
  <si>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</si>
  <si>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</si>
  <si>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</si>
  <si>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</si>
  <si>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</si>
  <si>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</si>
  <si>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</si>
  <si>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</si>
  <si>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</si>
  <si>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</si>
  <si>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</si>
  <si>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</si>
  <si>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</si>
  <si>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</si>
  <si>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</si>
  <si>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</si>
  <si>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</si>
  <si>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</si>
  <si>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</si>
  <si>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</si>
  <si>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</si>
  <si>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</si>
  <si>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</si>
  <si>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</si>
  <si>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</si>
  <si>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</si>
  <si>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</si>
  <si>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</si>
  <si>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</si>
  <si>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</si>
  <si>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</si>
  <si>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</si>
  <si>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</si>
  <si>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</si>
  <si>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</si>
  <si>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</si>
  <si>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</si>
  <si>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</si>
  <si>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</si>
  <si>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</si>
  <si>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</si>
  <si>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</si>
  <si>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</si>
  <si>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</si>
  <si>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</si>
  <si>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</si>
  <si>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</si>
  <si>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</si>
  <si>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</si>
  <si>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</si>
  <si>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</si>
  <si>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</si>
  <si>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</si>
  <si>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</si>
  <si>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</si>
  <si>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</si>
  <si>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</si>
  <si>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</si>
  <si>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</si>
  <si>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</si>
  <si>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</si>
  <si>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</si>
  <si>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</si>
  <si>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</si>
  <si>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</si>
  <si>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</si>
  <si>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</si>
  <si>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</si>
  <si>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</si>
  <si>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</si>
  <si>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</si>
  <si>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</si>
  <si>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</si>
  <si>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</si>
  <si>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</si>
  <si>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</si>
  <si>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</si>
  <si>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</si>
  <si>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</si>
  <si>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</si>
  <si>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</si>
  <si>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</si>
  <si>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</si>
  <si>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</si>
  <si>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</si>
  <si>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</si>
  <si>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</si>
  <si>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</si>
  <si>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</si>
  <si>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</si>
  <si>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</si>
  <si>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</si>
  <si>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</si>
  <si>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</si>
  <si>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</si>
  <si>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</si>
  <si>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</si>
  <si>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</si>
  <si>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</si>
  <si>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</si>
  <si>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</si>
  <si>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</si>
  <si>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</si>
  <si>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</si>
  <si>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</si>
  <si>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</si>
  <si>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</si>
  <si>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</si>
  <si>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</si>
  <si>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</si>
  <si>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</si>
  <si>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</si>
  <si>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</si>
  <si>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</si>
  <si>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</si>
  <si>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</si>
  <si>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</si>
  <si>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</si>
  <si>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</si>
  <si>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</si>
  <si>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</si>
  <si>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</si>
  <si>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</si>
  <si>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</si>
  <si>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</si>
  <si>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</si>
  <si>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</si>
  <si>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</si>
  <si>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</si>
  <si>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</si>
  <si>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</si>
  <si>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</si>
  <si>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</si>
  <si>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</si>
  <si>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</si>
  <si>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</si>
  <si>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</si>
  <si>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</si>
  <si>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</si>
  <si>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</si>
  <si>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</si>
  <si>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</si>
  <si>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</si>
  <si>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</si>
  <si>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</si>
  <si>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</si>
  <si>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</si>
  <si>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</si>
  <si>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</si>
  <si>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</si>
  <si>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</si>
  <si>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</si>
  <si>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</si>
  <si>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</si>
  <si>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</si>
  <si>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</si>
  <si>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</si>
  <si>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</si>
  <si>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</si>
  <si>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</si>
  <si>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</si>
  <si>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</si>
  <si>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</si>
  <si>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</si>
  <si>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</si>
  <si>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</si>
  <si>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</si>
  <si>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</si>
  <si>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</si>
  <si>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</si>
  <si>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</si>
  <si>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</si>
  <si>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</si>
  <si>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</si>
  <si>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</si>
  <si>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</si>
  <si>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</si>
  <si>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</si>
  <si>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</si>
  <si>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</si>
  <si>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</si>
  <si>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</si>
  <si>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</si>
  <si>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</si>
  <si>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</si>
  <si>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</si>
  <si>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</si>
  <si>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</si>
  <si>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</si>
  <si>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</si>
  <si>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</si>
  <si>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</si>
  <si>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</si>
  <si>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</si>
  <si>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</si>
  <si>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</si>
  <si>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</si>
  <si>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</si>
  <si>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</si>
  <si>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</si>
  <si>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</si>
  <si>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</si>
  <si>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</si>
  <si>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</si>
  <si>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</si>
  <si>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</si>
  <si>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</si>
  <si>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</si>
  <si>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</si>
  <si>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</si>
  <si>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</si>
  <si>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</si>
  <si>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</si>
  <si>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</si>
  <si>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</si>
  <si>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</si>
  <si>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</si>
  <si>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</si>
  <si>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</si>
  <si>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</si>
  <si>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</si>
  <si>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</si>
  <si>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</si>
  <si>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</si>
  <si>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</si>
  <si>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</si>
  <si>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</si>
  <si>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</si>
  <si>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</si>
  <si>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</si>
  <si>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</si>
  <si>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</si>
  <si>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</si>
  <si>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</si>
  <si>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</si>
  <si>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</si>
  <si>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</si>
  <si>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</si>
  <si>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</si>
  <si>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</si>
  <si>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</si>
  <si>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</si>
  <si>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</si>
  <si>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</si>
  <si>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</si>
  <si>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</si>
  <si>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</si>
  <si>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</si>
  <si>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</si>
  <si>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</si>
  <si>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</si>
  <si>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</si>
  <si>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</si>
  <si>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</si>
  <si>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</si>
  <si>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</si>
  <si>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</si>
  <si>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</si>
  <si>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</si>
  <si>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</si>
  <si>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</si>
  <si>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</si>
  <si>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</si>
  <si>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</si>
  <si>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</si>
  <si>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</si>
  <si>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</si>
  <si>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</si>
  <si>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</si>
  <si>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</si>
  <si>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</si>
  <si>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</si>
  <si>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</si>
  <si>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</si>
  <si>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</si>
  <si>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</si>
  <si>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</si>
  <si>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</si>
  <si>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</si>
  <si>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</si>
  <si>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</si>
  <si>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</si>
  <si>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</si>
  <si>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</si>
  <si>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</si>
  <si>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</si>
  <si>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</si>
  <si>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</si>
  <si>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</si>
  <si>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</si>
  <si>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</si>
  <si>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</si>
  <si>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</si>
  <si>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</si>
  <si>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</si>
  <si>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</si>
  <si>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</si>
  <si>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</si>
  <si>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</si>
  <si>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</si>
  <si>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</si>
  <si>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</si>
  <si>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</si>
  <si>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</si>
  <si>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</si>
  <si>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</si>
  <si>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</si>
  <si>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</si>
  <si>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</si>
  <si>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</si>
  <si>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</si>
  <si>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</si>
  <si>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</si>
  <si>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</si>
  <si>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</si>
  <si>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</si>
  <si>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</si>
  <si>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</si>
  <si>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</si>
  <si>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</si>
  <si>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</si>
  <si>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</si>
  <si>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</si>
  <si>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</si>
  <si>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</si>
  <si>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</si>
  <si>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</si>
  <si>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</si>
  <si>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</si>
  <si>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</si>
  <si>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</si>
  <si>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</si>
  <si>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</si>
  <si>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</si>
  <si>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</si>
  <si>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</si>
  <si>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</si>
  <si>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</si>
  <si>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</si>
  <si>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</si>
  <si>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</si>
  <si>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</si>
  <si>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</si>
  <si>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</si>
  <si>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</si>
  <si>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</si>
  <si>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</si>
  <si>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</si>
  <si>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</si>
  <si>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</si>
  <si>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</si>
  <si>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</si>
  <si>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</si>
  <si>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</si>
  <si>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</si>
  <si>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</si>
  <si>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</si>
  <si>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</si>
  <si>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</si>
  <si>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</si>
  <si>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</si>
  <si>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</si>
  <si>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</si>
  <si>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</si>
  <si>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</si>
  <si>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</si>
  <si>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</si>
  <si>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</si>
  <si>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</si>
  <si>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</si>
  <si>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</si>
  <si>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</si>
  <si>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</si>
  <si>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</si>
  <si>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</si>
  <si>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</si>
  <si>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</si>
  <si>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</si>
  <si>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</si>
  <si>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</si>
  <si>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</si>
  <si>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</si>
  <si>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</si>
  <si>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</si>
  <si>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</si>
  <si>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</si>
  <si>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</si>
  <si>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</si>
  <si>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</si>
  <si>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</si>
  <si>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</si>
  <si>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</si>
  <si>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</si>
  <si>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</si>
  <si>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</si>
  <si>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</si>
  <si>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</si>
  <si>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</si>
  <si>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</si>
  <si>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</si>
  <si>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</si>
  <si>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</si>
  <si>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</si>
  <si>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</si>
  <si>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</si>
  <si>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</si>
  <si>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</si>
  <si>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</si>
  <si>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</si>
  <si>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</si>
  <si>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</si>
  <si>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</si>
  <si>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</si>
  <si>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</si>
  <si>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</si>
  <si>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</si>
  <si>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</si>
  <si>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</si>
  <si>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</si>
  <si>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</si>
  <si>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</si>
  <si>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</si>
  <si>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</si>
  <si>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</si>
  <si>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</si>
  <si>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</si>
  <si>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</si>
  <si>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</si>
  <si>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</si>
  <si>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</si>
  <si>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</si>
  <si>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</si>
  <si>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</si>
  <si>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</si>
  <si>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</si>
  <si>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</si>
  <si>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</si>
  <si>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</si>
  <si>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</si>
  <si>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</si>
  <si>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</si>
  <si>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</si>
  <si>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</si>
  <si>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</si>
  <si>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</si>
  <si>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</si>
  <si>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</si>
  <si>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</si>
  <si>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</si>
  <si>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</si>
  <si>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</si>
  <si>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</si>
  <si>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</si>
  <si>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</si>
  <si>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</si>
  <si>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</si>
  <si>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</si>
  <si>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</si>
  <si>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</si>
  <si>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</si>
  <si>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</si>
  <si>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</si>
  <si>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</si>
  <si>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</si>
  <si>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</si>
  <si>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</si>
  <si>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</si>
  <si>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</si>
  <si>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</si>
  <si>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</si>
  <si>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</si>
  <si>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</si>
  <si>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</si>
  <si>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</si>
  <si>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</si>
  <si>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</si>
  <si>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</si>
  <si>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</si>
  <si>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</si>
  <si>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</si>
  <si>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</si>
  <si>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</si>
  <si>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</si>
  <si>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</si>
  <si>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</si>
  <si>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</si>
  <si>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</si>
  <si>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</si>
  <si>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</si>
  <si>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</si>
  <si>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</si>
  <si>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</si>
  <si>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</si>
  <si>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</si>
  <si>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</si>
  <si>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</si>
  <si>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</si>
  <si>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</si>
  <si>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</si>
  <si>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</si>
  <si>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</si>
  <si>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</si>
  <si>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</si>
  <si>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</si>
  <si>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</si>
  <si>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</si>
  <si>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</si>
  <si>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</si>
  <si>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</si>
  <si>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</si>
  <si>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</si>
  <si>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</si>
  <si>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</si>
  <si>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</si>
  <si>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</si>
  <si>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</si>
  <si>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</si>
  <si>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</si>
  <si>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</si>
  <si>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</si>
  <si>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</si>
  <si>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</si>
  <si>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</si>
  <si>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</si>
  <si>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</si>
  <si>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</si>
  <si>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</si>
  <si>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</si>
  <si>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</si>
  <si>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</si>
  <si>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</si>
  <si>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</si>
  <si>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</si>
  <si>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</si>
  <si>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</si>
  <si>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</si>
  <si>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</si>
  <si>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</si>
  <si>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</si>
  <si>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</si>
  <si>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</si>
  <si>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</si>
  <si>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</si>
  <si>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</si>
  <si>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</si>
  <si>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</si>
  <si>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</si>
  <si>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</si>
  <si>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</si>
  <si>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</si>
  <si>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</si>
  <si>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</si>
  <si>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</si>
  <si>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</si>
  <si>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</si>
  <si>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</si>
  <si>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</si>
  <si>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</si>
  <si>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</si>
  <si>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</si>
  <si>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</si>
  <si>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</si>
  <si>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</si>
  <si>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</si>
  <si>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</si>
  <si>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</si>
  <si>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</si>
  <si>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</si>
  <si>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</si>
  <si>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</si>
  <si>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</si>
  <si>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</si>
  <si>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</si>
  <si>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</si>
  <si>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</si>
  <si>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</si>
  <si>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</si>
  <si>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</si>
  <si>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</si>
  <si>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</si>
  <si>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</si>
  <si>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</si>
  <si>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</si>
  <si>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</si>
  <si>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</si>
  <si>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</si>
  <si>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</si>
  <si>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</si>
  <si>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</si>
  <si>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</si>
  <si>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</si>
  <si>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</si>
  <si>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</si>
  <si>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</si>
  <si>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</si>
  <si>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</si>
  <si>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</si>
  <si>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</si>
  <si>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</si>
  <si>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</si>
  <si>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</si>
  <si>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</si>
  <si>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</si>
  <si>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</si>
  <si>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</si>
  <si>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</si>
  <si>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</si>
  <si>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</si>
  <si>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</si>
  <si>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</si>
  <si>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</si>
  <si>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</si>
  <si>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</si>
  <si>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</si>
  <si>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</si>
  <si>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</si>
  <si>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</si>
  <si>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</si>
  <si>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</si>
  <si>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</si>
  <si>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</si>
  <si>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</si>
  <si>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</si>
  <si>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</si>
  <si>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</si>
  <si>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</si>
  <si>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</si>
  <si>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</si>
  <si>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</si>
  <si>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</si>
  <si>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</si>
  <si>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</si>
  <si>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</si>
  <si>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</si>
  <si>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</si>
  <si>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</si>
  <si>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</si>
  <si>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</si>
  <si>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</si>
  <si>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</si>
  <si>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</si>
  <si>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</si>
  <si>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</si>
  <si>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</si>
  <si>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</si>
  <si>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</si>
  <si>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</si>
  <si>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</si>
  <si>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</si>
  <si>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</si>
  <si>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</si>
  <si>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</si>
  <si>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</si>
  <si>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</si>
  <si>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</si>
  <si>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</si>
  <si>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</si>
  <si>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</si>
  <si>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</si>
  <si>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</si>
  <si>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</si>
  <si>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</si>
  <si>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</si>
  <si>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</si>
  <si>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</si>
  <si>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</si>
  <si>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</si>
  <si>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</si>
  <si>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</si>
  <si>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</si>
  <si>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</si>
  <si>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</si>
  <si>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</si>
  <si>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</si>
  <si>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</si>
  <si>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</si>
  <si>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</si>
  <si>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</si>
  <si>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</si>
  <si>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</si>
  <si>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</si>
  <si>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</si>
  <si>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</si>
  <si>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</si>
  <si>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</si>
  <si>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</si>
  <si>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</si>
  <si>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</si>
  <si>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</si>
  <si>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</si>
  <si>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</si>
  <si>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</si>
  <si>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</si>
  <si>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</si>
  <si>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</si>
  <si>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</si>
  <si>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</si>
  <si>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</si>
  <si>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</si>
  <si>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</si>
  <si>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</si>
  <si>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</si>
  <si>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</si>
  <si>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</si>
  <si>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</si>
  <si>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</si>
  <si>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</si>
  <si>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</si>
  <si>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</si>
  <si>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</si>
  <si>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</si>
  <si>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</si>
  <si>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</si>
  <si>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</si>
  <si>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</si>
  <si>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</si>
  <si>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</si>
  <si>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</si>
  <si>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</si>
  <si>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</si>
  <si>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</si>
  <si>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</si>
  <si>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</si>
  <si>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</si>
  <si>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</si>
  <si>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</si>
  <si>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</si>
  <si>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</si>
  <si>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</si>
  <si>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</si>
  <si>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</si>
  <si>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</si>
  <si>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</si>
  <si>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</si>
  <si>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</si>
  <si>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</si>
  <si>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</si>
  <si>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</si>
  <si>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</si>
  <si>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</si>
  <si>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</si>
  <si>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</si>
  <si>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</si>
  <si>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</si>
  <si>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</si>
  <si>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</si>
  <si>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</si>
  <si>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</si>
  <si>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</si>
  <si>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</si>
  <si>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</si>
  <si>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</si>
  <si>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</si>
  <si>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</si>
  <si>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</si>
  <si>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</si>
  <si>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</si>
  <si>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</si>
  <si>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</si>
  <si>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</si>
  <si>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</si>
  <si>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</si>
  <si>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</si>
  <si>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</si>
  <si>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</si>
  <si>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</si>
  <si>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</si>
  <si>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</si>
  <si>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</si>
  <si>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</si>
  <si>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</si>
  <si>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</si>
  <si>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</si>
  <si>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</si>
  <si>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</si>
  <si>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</si>
  <si>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</si>
  <si>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</si>
  <si>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</si>
  <si>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</si>
  <si>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</si>
  <si>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</si>
  <si>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</si>
  <si>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</si>
  <si>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</si>
  <si>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</si>
  <si>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</si>
  <si>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</si>
  <si>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</si>
  <si>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</si>
  <si>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</si>
  <si>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</si>
  <si>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</si>
  <si>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</si>
  <si>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</si>
  <si>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</si>
  <si>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</si>
  <si>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</si>
  <si>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</si>
  <si>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</si>
  <si>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</si>
  <si>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</si>
  <si>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</si>
  <si>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</si>
  <si>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</si>
  <si>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</si>
  <si>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</si>
  <si>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</si>
  <si>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</si>
  <si>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</si>
  <si>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</si>
  <si>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</si>
  <si>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</si>
  <si>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</si>
  <si>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</si>
  <si>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</si>
  <si>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</si>
  <si>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</si>
  <si>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</si>
  <si>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</si>
  <si>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</si>
  <si>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</si>
  <si>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</si>
  <si>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</si>
  <si>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</si>
  <si>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</si>
  <si>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</si>
  <si>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</si>
  <si>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</si>
  <si>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</si>
  <si>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</si>
  <si>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</si>
  <si>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</si>
  <si>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</si>
  <si>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</si>
  <si>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</si>
  <si>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</si>
  <si>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</si>
  <si>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</si>
  <si>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</si>
  <si>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</si>
  <si>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</si>
  <si>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</si>
  <si>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</si>
  <si>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</si>
  <si>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</si>
  <si>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</si>
  <si>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</si>
  <si>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</si>
  <si>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</si>
  <si>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</si>
  <si>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</si>
  <si>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</si>
  <si>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</si>
  <si>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</si>
  <si>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</si>
  <si>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</si>
  <si>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</si>
  <si>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</si>
  <si>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</si>
  <si>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</si>
  <si>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</si>
  <si>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</si>
  <si>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</si>
  <si>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</si>
  <si>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</si>
  <si>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</si>
  <si>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</si>
  <si>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</si>
  <si>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</si>
  <si>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</si>
  <si>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</si>
  <si>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</si>
  <si>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</si>
  <si>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</si>
  <si>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</si>
  <si>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</si>
  <si>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</si>
  <si>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</si>
  <si>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</si>
  <si>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</si>
  <si>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</si>
  <si>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</si>
  <si>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</si>
  <si>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</si>
  <si>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</si>
  <si>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</si>
  <si>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</si>
  <si>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</si>
  <si>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</si>
  <si>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</si>
  <si>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</si>
  <si>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</si>
  <si>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</si>
  <si>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</si>
  <si>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</si>
  <si>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</si>
  <si>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</si>
  <si>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</si>
  <si>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</si>
  <si>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</si>
  <si>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</si>
  <si>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</si>
  <si>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</si>
  <si>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</si>
  <si>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</si>
  <si>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</si>
  <si>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</si>
  <si>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</si>
  <si>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</si>
  <si>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</si>
  <si>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</si>
  <si>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</si>
  <si>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</si>
  <si>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</si>
  <si>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</si>
  <si>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</si>
  <si>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</si>
  <si>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</si>
  <si>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</si>
  <si>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</si>
  <si>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</si>
  <si>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</si>
  <si>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</si>
  <si>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</si>
  <si>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</si>
  <si>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</si>
  <si>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</si>
  <si>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</si>
  <si>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</si>
  <si>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</si>
  <si>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</si>
  <si>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</si>
  <si>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</si>
  <si>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</si>
  <si>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</si>
  <si>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</si>
  <si>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</si>
  <si>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</si>
  <si>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</si>
  <si>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</si>
  <si>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</si>
  <si>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</si>
  <si>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</si>
  <si>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</si>
  <si>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</si>
  <si>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</si>
  <si>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</si>
  <si>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</si>
  <si>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</si>
  <si>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</si>
  <si>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</si>
  <si>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</si>
  <si>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</si>
  <si>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</si>
  <si>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</si>
  <si>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</si>
  <si>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</si>
  <si>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</si>
  <si>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</si>
  <si>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</si>
  <si>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</si>
  <si>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</si>
  <si>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</si>
  <si>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</si>
  <si>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</si>
  <si>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</si>
  <si>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</si>
  <si>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</si>
  <si>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</si>
  <si>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</si>
  <si>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</si>
  <si>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</si>
  <si>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</si>
  <si>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</si>
  <si>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</si>
  <si>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</si>
  <si>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</si>
  <si>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</si>
  <si>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</si>
  <si>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</si>
  <si>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</si>
  <si>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</si>
  <si>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</si>
  <si>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</si>
  <si>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</si>
  <si>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</si>
  <si>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</si>
  <si>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</si>
  <si>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</si>
  <si>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</si>
  <si>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</si>
  <si>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</si>
  <si>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</si>
  <si>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</si>
  <si>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</si>
  <si>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</si>
  <si>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</si>
  <si>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</si>
  <si>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</si>
  <si>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</si>
  <si>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</si>
  <si>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</si>
  <si>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</si>
  <si>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</si>
  <si>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</si>
  <si>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</si>
  <si>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</si>
  <si>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</si>
  <si>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</si>
  <si>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</si>
  <si>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</si>
  <si>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</si>
  <si>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</si>
  <si>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</si>
  <si>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</si>
  <si>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</si>
  <si>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</si>
  <si>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</si>
  <si>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</si>
  <si>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</si>
  <si>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</si>
  <si>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</si>
  <si>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</si>
  <si>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</si>
  <si>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</si>
  <si>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</si>
  <si>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</si>
  <si>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</si>
  <si>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</si>
  <si>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</si>
  <si>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</si>
  <si>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</si>
  <si>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</si>
  <si>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</si>
  <si>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</si>
  <si>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</si>
  <si>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</si>
  <si>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</si>
  <si>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</si>
  <si>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</si>
  <si>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</si>
  <si>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</si>
  <si>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</si>
  <si>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</si>
  <si>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</si>
  <si>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</si>
  <si>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</si>
  <si>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</si>
  <si>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</si>
  <si>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</si>
  <si>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</si>
  <si>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</si>
  <si>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</si>
  <si>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</si>
  <si>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</si>
  <si>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</si>
  <si>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</si>
  <si>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</si>
  <si>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</si>
  <si>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</si>
  <si>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</si>
  <si>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</si>
  <si>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</si>
  <si>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</si>
  <si>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</si>
  <si>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</si>
  <si>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</si>
  <si>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</si>
  <si>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</si>
  <si>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</si>
  <si>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</si>
  <si>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</si>
  <si>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</si>
  <si>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</si>
  <si>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</si>
  <si>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</si>
  <si>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</si>
  <si>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</si>
  <si>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</si>
  <si>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</si>
  <si>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</si>
  <si>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</si>
  <si>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</si>
  <si>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</si>
  <si>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</si>
  <si>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</si>
  <si>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</si>
  <si>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</si>
  <si>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</si>
  <si>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</si>
  <si>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</si>
  <si>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</si>
  <si>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</si>
  <si>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</si>
  <si>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</si>
  <si>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</si>
  <si>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</si>
  <si>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</si>
  <si>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</si>
  <si>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</si>
  <si>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</si>
  <si>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</si>
  <si>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</si>
  <si>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</si>
  <si>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</si>
  <si>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</si>
  <si>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</si>
  <si>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</si>
  <si>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</si>
  <si>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</si>
  <si>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</si>
  <si>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</si>
  <si>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</si>
  <si>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</si>
  <si>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</si>
  <si>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</si>
  <si>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</si>
  <si>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</si>
  <si>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</si>
  <si>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</si>
  <si>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</si>
  <si>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</si>
  <si>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</si>
  <si>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</si>
  <si>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</si>
  <si>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</si>
  <si>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</si>
  <si>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</si>
  <si>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</si>
  <si>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</si>
  <si>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</si>
  <si>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</si>
  <si>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</si>
  <si>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</si>
  <si>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</si>
  <si>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</si>
  <si>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</si>
  <si>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</si>
  <si>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</si>
  <si>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</si>
  <si>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</si>
  <si>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</si>
  <si>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</si>
  <si>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</si>
  <si>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</si>
  <si>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</si>
  <si>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</si>
  <si>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</si>
  <si>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</si>
  <si>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</si>
  <si>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</si>
  <si>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</si>
  <si>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</si>
  <si>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</si>
  <si>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</si>
  <si>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</si>
  <si>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</si>
  <si>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</si>
  <si>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</si>
  <si>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</si>
  <si>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</si>
  <si>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</si>
  <si>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</si>
  <si>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</si>
  <si>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</si>
  <si>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</si>
  <si>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</si>
  <si>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</si>
  <si>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</si>
  <si>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</si>
  <si>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</si>
  <si>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</si>
  <si>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</si>
  <si>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</si>
  <si>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</si>
  <si>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</si>
  <si>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</si>
  <si>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</si>
  <si>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</si>
  <si>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</si>
  <si>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</si>
  <si>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</si>
  <si>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</si>
  <si>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</si>
  <si>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</si>
  <si>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</si>
  <si>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</si>
  <si>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</si>
  <si>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</si>
  <si>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</si>
  <si>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</si>
  <si>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</si>
  <si>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</si>
  <si>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</si>
  <si>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</si>
  <si>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</si>
  <si>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</si>
  <si>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</si>
  <si>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</si>
  <si>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</si>
  <si>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</si>
  <si>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</si>
  <si>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</si>
  <si>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</si>
  <si>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</si>
  <si>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</si>
  <si>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</si>
  <si>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</si>
  <si>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</si>
  <si>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</si>
  <si>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</si>
  <si>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</si>
  <si>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</si>
  <si>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</si>
  <si>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</si>
  <si>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</si>
  <si>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</si>
  <si>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</si>
  <si>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</si>
  <si>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</si>
  <si>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</si>
  <si>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</si>
  <si>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</si>
  <si>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</si>
  <si>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</si>
  <si>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</si>
  <si>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</si>
  <si>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</si>
  <si>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</si>
  <si>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</si>
  <si>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</si>
  <si>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</si>
  <si>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</si>
  <si>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</si>
  <si>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</si>
  <si>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</si>
  <si>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</si>
  <si>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</si>
  <si>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</si>
  <si>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</si>
  <si>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</si>
  <si>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</si>
  <si>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</si>
  <si>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</si>
  <si>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</si>
  <si>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</si>
  <si>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</si>
  <si>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</si>
  <si>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</si>
  <si>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</si>
  <si>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</si>
  <si>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</si>
  <si>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</si>
  <si>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</si>
  <si>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</si>
  <si>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</si>
  <si>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</si>
  <si>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</si>
  <si>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</si>
  <si>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</si>
  <si>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</si>
  <si>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</si>
  <si>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</si>
  <si>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</si>
  <si>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</si>
  <si>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</si>
  <si>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</si>
  <si>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</si>
  <si>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</si>
  <si>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</si>
  <si>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</si>
  <si>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</si>
  <si>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</si>
  <si>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</si>
  <si>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</si>
  <si>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</si>
  <si>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</si>
  <si>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</si>
  <si>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</si>
  <si>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</si>
  <si>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</si>
  <si>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</si>
  <si>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</si>
  <si>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</si>
  <si>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</si>
  <si>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</si>
  <si>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</si>
  <si>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</si>
  <si>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</si>
  <si>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</si>
  <si>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</si>
  <si>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</si>
  <si>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</si>
  <si>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</si>
  <si>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</si>
  <si>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</si>
  <si>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</si>
  <si>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</si>
  <si>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</si>
  <si>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</si>
  <si>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</si>
  <si>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</si>
  <si>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</si>
  <si>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</si>
  <si>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</si>
  <si>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</si>
  <si>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</si>
  <si>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</si>
  <si>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</si>
  <si>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</si>
  <si>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</si>
  <si>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</si>
  <si>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</si>
  <si>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</si>
  <si>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</si>
  <si>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</si>
  <si>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</si>
  <si>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</si>
  <si>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</si>
  <si>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</si>
  <si>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</si>
  <si>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</si>
  <si>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</si>
  <si>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</si>
  <si>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</si>
  <si>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</si>
  <si>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</si>
  <si>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</si>
  <si>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</si>
  <si>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</si>
  <si>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</si>
  <si>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</si>
  <si>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</si>
  <si>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</si>
  <si>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</si>
  <si>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</si>
  <si>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</si>
  <si>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</si>
  <si>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</si>
  <si>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</si>
  <si>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</si>
  <si>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</si>
  <si>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</si>
  <si>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</si>
  <si>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</si>
  <si>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</si>
  <si>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</si>
  <si>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</si>
  <si>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</si>
  <si>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</si>
  <si>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</si>
  <si>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</si>
  <si>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</si>
  <si>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</si>
  <si>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</si>
  <si>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</si>
  <si>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</si>
  <si>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</si>
  <si>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</si>
  <si>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</si>
  <si>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</si>
  <si>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</si>
  <si>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</si>
  <si>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</si>
  <si>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</si>
  <si>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</si>
  <si>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</si>
  <si>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</si>
  <si>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</si>
  <si>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</si>
  <si>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</si>
  <si>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</si>
  <si>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</si>
  <si>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</si>
  <si>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</si>
  <si>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</si>
  <si>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</si>
  <si>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</si>
  <si>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</si>
  <si>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</si>
  <si>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</si>
  <si>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</si>
  <si>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</si>
  <si>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</si>
  <si>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</si>
  <si>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</si>
  <si>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</si>
  <si>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</si>
  <si>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</si>
  <si>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</si>
  <si>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</si>
  <si>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</si>
  <si>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</si>
  <si>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</si>
  <si>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</si>
  <si>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</si>
  <si>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</si>
  <si>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</si>
  <si>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</si>
  <si>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</si>
  <si>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</si>
  <si>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</si>
  <si>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</si>
  <si>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</si>
  <si>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</si>
  <si>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</si>
  <si>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</si>
  <si>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</si>
  <si>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</si>
  <si>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</si>
  <si>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</si>
  <si>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</si>
  <si>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</si>
  <si>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</si>
  <si>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</si>
  <si>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</si>
  <si>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</si>
  <si>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</si>
  <si>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</si>
  <si>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</si>
  <si>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</si>
  <si>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</si>
  <si>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</si>
  <si>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</si>
  <si>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</si>
  <si>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</si>
  <si>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</si>
  <si>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</si>
  <si>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</si>
  <si>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</si>
  <si>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</si>
  <si>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</si>
  <si>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</si>
  <si>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</si>
  <si>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</si>
  <si>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</si>
  <si>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</si>
  <si>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</si>
  <si>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</si>
  <si>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</si>
  <si>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</si>
  <si>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</si>
  <si>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</si>
  <si>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</si>
  <si>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</si>
  <si>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</si>
  <si>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</si>
  <si>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</si>
  <si>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</si>
  <si>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</si>
  <si>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</si>
  <si>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</si>
  <si>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</si>
  <si>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</si>
  <si>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</si>
  <si>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</si>
  <si>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</si>
  <si>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</si>
  <si>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</si>
  <si>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</si>
  <si>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</si>
  <si>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</si>
  <si>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</si>
  <si>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</si>
  <si>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</si>
  <si>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</si>
  <si>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</si>
  <si>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</si>
  <si>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</si>
  <si>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</si>
  <si>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</si>
  <si>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</si>
  <si>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</si>
  <si>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</si>
  <si>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</si>
  <si>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</si>
  <si>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</si>
  <si>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</si>
  <si>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</si>
  <si>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</si>
  <si>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</si>
  <si>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</si>
  <si>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</si>
  <si>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</si>
  <si>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</si>
  <si>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</si>
  <si>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</si>
  <si>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</si>
  <si>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</si>
  <si>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</si>
  <si>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</si>
  <si>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</si>
  <si>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</si>
  <si>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</si>
  <si>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</si>
  <si>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</si>
  <si>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</si>
  <si>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</si>
  <si>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</si>
  <si>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</si>
  <si>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</si>
  <si>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</si>
  <si>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</si>
  <si>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</si>
  <si>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</si>
  <si>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</si>
  <si>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</si>
  <si>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</si>
  <si>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</si>
  <si>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</si>
  <si>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</si>
  <si>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</si>
  <si>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</si>
  <si>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</si>
  <si>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</si>
  <si>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</si>
  <si>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</si>
  <si>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</si>
  <si>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</si>
  <si>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</si>
  <si>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</si>
  <si>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</si>
  <si>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</si>
  <si>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</si>
  <si>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</si>
  <si>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</si>
  <si>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</si>
  <si>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</si>
  <si>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</si>
  <si>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</si>
  <si>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</si>
  <si>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</si>
  <si>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</si>
  <si>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</si>
  <si>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</si>
  <si>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</si>
  <si>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</si>
  <si>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</si>
  <si>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</si>
  <si>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</si>
  <si>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</si>
  <si>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</si>
  <si>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</si>
  <si>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</si>
  <si>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</si>
  <si>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</si>
  <si>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</si>
  <si>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</si>
  <si>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</si>
  <si>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</si>
  <si>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</si>
  <si>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</si>
  <si>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</si>
  <si>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</si>
  <si>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</si>
  <si>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</si>
  <si>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</si>
  <si>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</si>
  <si>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</si>
  <si>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</si>
  <si>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</si>
  <si>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</si>
  <si>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</si>
  <si>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</si>
  <si>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</si>
  <si>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</si>
  <si>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</si>
  <si>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</si>
  <si>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</si>
  <si>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</si>
  <si>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</si>
  <si>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</si>
  <si>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</si>
  <si>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</si>
  <si>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</si>
  <si>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</si>
  <si>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</si>
  <si>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</si>
  <si>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</si>
  <si>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</si>
  <si>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</si>
  <si>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</si>
  <si>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</si>
  <si>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</si>
  <si>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</si>
  <si>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</si>
  <si>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</si>
  <si>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</si>
  <si>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</si>
  <si>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</si>
  <si>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</si>
  <si>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</si>
  <si>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</si>
  <si>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</si>
  <si>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</si>
  <si>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</si>
  <si>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</si>
  <si>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</si>
  <si>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</si>
  <si>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</si>
  <si>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</si>
  <si>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</si>
  <si>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</si>
  <si>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</si>
  <si>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</si>
  <si>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</si>
  <si>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</si>
  <si>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</si>
  <si>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</si>
  <si>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</si>
  <si>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</si>
  <si>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</si>
  <si>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</si>
  <si>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</si>
  <si>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</si>
  <si>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</si>
  <si>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</si>
  <si>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</si>
  <si>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</si>
  <si>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</si>
  <si>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</si>
  <si>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</si>
  <si>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</si>
  <si>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</si>
  <si>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</si>
  <si>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</si>
  <si>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</si>
  <si>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</si>
  <si>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</si>
  <si>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</si>
  <si>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</si>
  <si>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</si>
  <si>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</si>
  <si>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</si>
  <si>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</si>
  <si>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</si>
  <si>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</si>
  <si>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</si>
  <si>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</si>
  <si>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</si>
  <si>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</si>
  <si>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</si>
  <si>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</si>
  <si>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</si>
  <si>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</si>
  <si>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</si>
  <si>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</si>
  <si>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</si>
  <si>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</si>
  <si>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</si>
  <si>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</si>
  <si>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</si>
  <si>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</si>
  <si>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</si>
  <si>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</si>
  <si>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</si>
  <si>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</si>
  <si>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</si>
  <si>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</si>
  <si>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</si>
  <si>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</si>
  <si>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</si>
  <si>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</si>
  <si>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</si>
  <si>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</si>
  <si>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</si>
  <si>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</si>
  <si>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</si>
  <si>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</si>
  <si>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</si>
  <si>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</si>
  <si>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</si>
  <si>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</si>
  <si>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</si>
  <si>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</si>
  <si>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</si>
  <si>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</si>
  <si>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</si>
  <si>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</si>
  <si>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</si>
  <si>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</si>
  <si>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</si>
  <si>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</si>
  <si>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</si>
  <si>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</si>
  <si>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</si>
  <si>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</si>
  <si>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</si>
  <si>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</si>
  <si>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</si>
  <si>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</si>
  <si>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</si>
  <si>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</si>
  <si>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</si>
  <si>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</si>
  <si>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</si>
  <si>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</si>
  <si>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</si>
  <si>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</si>
  <si>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</si>
  <si>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</si>
  <si>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</si>
  <si>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</si>
  <si>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</si>
  <si>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</si>
  <si>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</si>
  <si>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</si>
  <si>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</si>
  <si>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</si>
  <si>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</si>
  <si>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</si>
  <si>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</si>
  <si>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</si>
  <si>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</si>
  <si>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</si>
  <si>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</si>
  <si>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</si>
  <si>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</si>
  <si>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</si>
  <si>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</si>
  <si>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</si>
  <si>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</si>
  <si>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</si>
  <si>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</si>
  <si>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</si>
  <si>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</si>
  <si>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</si>
  <si>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</si>
  <si>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</si>
  <si>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</si>
  <si>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</si>
  <si>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</si>
  <si>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</si>
  <si>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</si>
  <si>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</si>
  <si>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</si>
  <si>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</si>
  <si>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</si>
  <si>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</si>
  <si>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</si>
  <si>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</si>
  <si>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</si>
  <si>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</si>
  <si>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</si>
  <si>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</si>
  <si>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</si>
  <si>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</si>
  <si>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</si>
  <si>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</si>
  <si>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</si>
  <si>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</si>
  <si>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</si>
  <si>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</si>
  <si>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</si>
  <si>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</si>
  <si>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</si>
  <si>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</si>
  <si>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</si>
  <si>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</si>
  <si>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</si>
  <si>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</si>
  <si>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</si>
  <si>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</si>
  <si>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</si>
  <si>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</si>
  <si>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</si>
  <si>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</si>
  <si>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</si>
  <si>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</si>
  <si>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</si>
  <si>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</si>
  <si>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</si>
  <si>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</si>
  <si>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</si>
  <si>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</si>
  <si>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</si>
  <si>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</si>
  <si>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</si>
  <si>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</si>
  <si>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</si>
  <si>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</si>
  <si>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</si>
  <si>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</si>
  <si>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</si>
  <si>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</si>
  <si>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</si>
  <si>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</si>
  <si>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</si>
  <si>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</si>
  <si>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</si>
  <si>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</si>
  <si>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</si>
  <si>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</si>
  <si>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</si>
  <si>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</si>
  <si>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</si>
  <si>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</si>
  <si>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</si>
  <si>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</si>
  <si>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</si>
  <si>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</si>
  <si>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</si>
  <si>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</si>
  <si>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</si>
  <si>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</si>
  <si>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</si>
  <si>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</si>
  <si>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</si>
  <si>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</si>
  <si>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</si>
  <si>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</si>
  <si>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</si>
  <si>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</si>
  <si>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</si>
  <si>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</si>
  <si>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</si>
  <si>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</si>
  <si>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</si>
  <si>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</si>
  <si>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</si>
  <si>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</si>
  <si>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</si>
  <si>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</si>
  <si>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</si>
  <si>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</si>
  <si>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</si>
  <si>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</si>
  <si>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</si>
  <si>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</si>
  <si>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</si>
  <si>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</si>
  <si>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</si>
  <si>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</si>
  <si>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</si>
  <si>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</si>
  <si>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</si>
  <si>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</si>
  <si>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</si>
  <si>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</si>
  <si>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</si>
  <si>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</si>
  <si>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</si>
  <si>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</si>
  <si>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</si>
  <si>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</si>
  <si>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</si>
  <si>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</si>
  <si>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</si>
  <si>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</si>
  <si>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</si>
  <si>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</si>
  <si>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</si>
  <si>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</si>
  <si>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</si>
  <si>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</si>
  <si>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</si>
  <si>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</si>
  <si>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</si>
  <si>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</si>
  <si>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</si>
  <si>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</si>
  <si>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</si>
  <si>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</si>
  <si>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</si>
  <si>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</si>
  <si>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</si>
  <si>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</si>
  <si>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</si>
  <si>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</si>
  <si>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</si>
  <si>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</si>
  <si>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</si>
  <si>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</si>
  <si>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</si>
  <si>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</si>
  <si>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</si>
  <si>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</si>
  <si>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</si>
  <si>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</si>
  <si>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</si>
  <si>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</si>
  <si>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</si>
  <si>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</si>
  <si>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</si>
  <si>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</si>
  <si>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</si>
  <si>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</si>
  <si>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</si>
  <si>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</si>
  <si>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</si>
  <si>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</si>
  <si>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</si>
  <si>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</si>
  <si>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</si>
  <si>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</si>
  <si>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</si>
  <si>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</si>
  <si>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</si>
  <si>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</si>
  <si>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</si>
  <si>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</si>
  <si>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</si>
  <si>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</si>
  <si>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</si>
  <si>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</si>
  <si>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</si>
  <si>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</si>
  <si>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</si>
  <si>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</si>
  <si>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</si>
  <si>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</si>
  <si>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</si>
  <si>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</si>
  <si>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</si>
  <si>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</si>
  <si>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</si>
  <si>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</si>
  <si>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</si>
  <si>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</si>
  <si>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</si>
  <si>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</si>
  <si>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</si>
  <si>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</si>
  <si>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</si>
  <si>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</si>
  <si>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</si>
  <si>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</si>
  <si>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</si>
  <si>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</si>
  <si>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</si>
  <si>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</si>
  <si>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</si>
  <si>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</si>
  <si>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</si>
  <si>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</si>
  <si>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</si>
  <si>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</si>
  <si>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</si>
  <si>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</si>
  <si>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</si>
  <si>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</si>
  <si>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</si>
  <si>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</si>
  <si>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</si>
  <si>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</si>
  <si>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</si>
  <si>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</si>
  <si>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</si>
  <si>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</si>
  <si>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</si>
  <si>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</si>
  <si>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</si>
  <si>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</si>
  <si>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</si>
  <si>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</si>
  <si>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</si>
  <si>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</si>
  <si>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</si>
  <si>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</si>
  <si>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</si>
  <si>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</si>
  <si>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</si>
  <si>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</si>
  <si>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</si>
  <si>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</si>
  <si>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</si>
  <si>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</si>
  <si>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</si>
  <si>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</si>
  <si>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</si>
  <si>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</si>
  <si>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</si>
  <si>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</si>
  <si>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</si>
  <si>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</si>
  <si>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</si>
  <si>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</si>
  <si>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</si>
  <si>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</si>
  <si>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</si>
  <si>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</si>
  <si>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</si>
  <si>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</si>
  <si>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</si>
  <si>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</si>
  <si>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</si>
  <si>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</si>
  <si>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</si>
  <si>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</si>
  <si>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</si>
  <si>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</si>
  <si>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</si>
  <si>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</si>
  <si>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</si>
  <si>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</si>
  <si>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</si>
  <si>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</si>
  <si>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</si>
  <si>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</si>
  <si>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</si>
  <si>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</si>
  <si>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</si>
  <si>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</si>
  <si>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</si>
  <si>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</si>
  <si>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</si>
  <si>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</si>
  <si>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</si>
  <si>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</si>
  <si>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</si>
  <si>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</si>
  <si>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</si>
  <si>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</si>
  <si>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</si>
  <si>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</si>
  <si>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</si>
  <si>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</si>
  <si>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</si>
  <si>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</si>
  <si>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</si>
  <si>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</si>
  <si>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</si>
  <si>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</si>
  <si>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</si>
  <si>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</si>
  <si>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</si>
  <si>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</si>
  <si>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</si>
  <si>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</si>
  <si>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</si>
  <si>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</si>
  <si>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</si>
  <si>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</si>
  <si>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</si>
  <si>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</si>
  <si>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</si>
  <si>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</si>
  <si>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</si>
  <si>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</si>
  <si>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</si>
  <si>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</si>
  <si>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</si>
  <si>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</si>
  <si>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</si>
  <si>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</si>
  <si>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</si>
  <si>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</si>
  <si>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</si>
  <si>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</si>
  <si>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</si>
  <si>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</si>
  <si>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</si>
  <si>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</si>
  <si>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</si>
  <si>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</si>
  <si>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</si>
  <si>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</si>
  <si>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</si>
  <si>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</si>
  <si>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</si>
  <si>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</si>
  <si>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</si>
  <si>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</si>
  <si>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</si>
  <si>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</si>
  <si>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</si>
  <si>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</si>
  <si>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</si>
  <si>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</si>
  <si>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</si>
  <si>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</si>
  <si>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</si>
  <si>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</si>
  <si>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</si>
  <si>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</si>
  <si>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</si>
  <si>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</si>
  <si>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</si>
  <si>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</si>
  <si>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</si>
  <si>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</si>
  <si>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</si>
  <si>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</si>
  <si>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</si>
  <si>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</si>
  <si>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</si>
  <si>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</si>
  <si>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</si>
  <si>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</si>
  <si>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</si>
  <si>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</si>
  <si>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</si>
  <si>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</si>
  <si>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</si>
  <si>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</si>
  <si>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</si>
  <si>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</si>
  <si>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</si>
  <si>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</si>
  <si>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</si>
  <si>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</si>
  <si>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</si>
  <si>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</si>
  <si>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</si>
  <si>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</si>
  <si>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</si>
  <si>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</si>
  <si>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</si>
  <si>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</si>
  <si>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</si>
  <si>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</si>
  <si>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</si>
  <si>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</si>
  <si>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</si>
  <si>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</si>
  <si>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</si>
  <si>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</si>
  <si>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</si>
  <si>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</si>
  <si>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</si>
  <si>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</si>
  <si>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</si>
  <si>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</si>
  <si>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</si>
  <si>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</si>
  <si>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</si>
  <si>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</si>
  <si>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</si>
  <si>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</si>
  <si>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</si>
  <si>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</si>
  <si>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</si>
  <si>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</si>
  <si>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</si>
  <si>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</si>
  <si>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</si>
  <si>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</si>
  <si>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</si>
  <si>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</si>
  <si>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</si>
  <si>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</si>
  <si>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</si>
  <si>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</si>
  <si>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</si>
  <si>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</si>
  <si>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</si>
  <si>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</si>
  <si>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</si>
  <si>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</si>
  <si>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</si>
  <si>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</si>
  <si>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</si>
  <si>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</si>
  <si>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</si>
  <si>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</si>
  <si>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</si>
  <si>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</si>
  <si>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</si>
  <si>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</si>
  <si>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</si>
  <si>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</si>
  <si>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</si>
  <si>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</si>
  <si>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</si>
  <si>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</si>
  <si>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</si>
  <si>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</si>
  <si>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</si>
  <si>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</si>
  <si>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</si>
  <si>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</si>
  <si>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</si>
  <si>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</si>
  <si>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</si>
  <si>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</si>
  <si>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</si>
  <si>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</si>
  <si>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</si>
  <si>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</si>
  <si>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</si>
  <si>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</si>
  <si>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</si>
  <si>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</si>
  <si>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</si>
  <si>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</si>
  <si>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</si>
  <si>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</si>
  <si>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</si>
  <si>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</si>
  <si>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</si>
  <si>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</si>
  <si>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</si>
  <si>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</si>
  <si>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</si>
  <si>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</si>
  <si>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</si>
  <si>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</si>
  <si>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</si>
  <si>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</si>
  <si>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</si>
  <si>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</si>
  <si>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</si>
  <si>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</si>
  <si>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</si>
  <si>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</si>
  <si>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</si>
  <si>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</si>
  <si>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</si>
  <si>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</si>
  <si>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</si>
  <si>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</si>
  <si>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</si>
  <si>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</si>
  <si>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</si>
  <si>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</si>
  <si>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</si>
  <si>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</si>
  <si>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</si>
  <si>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</si>
  <si>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</si>
  <si>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</si>
  <si>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</si>
  <si>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</si>
  <si>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</si>
  <si>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</si>
  <si>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</si>
  <si>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</si>
  <si>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</si>
  <si>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</si>
  <si>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</si>
  <si>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</si>
  <si>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</si>
  <si>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</si>
  <si>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</si>
  <si>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</si>
  <si>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</si>
  <si>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</si>
  <si>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</si>
  <si>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</si>
  <si>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</si>
  <si>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</si>
  <si>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</si>
  <si>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</si>
  <si>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</si>
  <si>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</si>
  <si>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</si>
  <si>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</si>
  <si>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</si>
  <si>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</si>
  <si>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</si>
  <si>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</si>
  <si>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</si>
  <si>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</si>
  <si>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</si>
  <si>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</si>
  <si>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</si>
  <si>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</si>
  <si>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</si>
  <si>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</si>
  <si>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</si>
  <si>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</si>
  <si>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</si>
  <si>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</si>
  <si>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</si>
  <si>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</si>
  <si>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</si>
  <si>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</si>
  <si>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</si>
  <si>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</si>
  <si>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</si>
  <si>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</si>
  <si>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</si>
  <si>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</si>
  <si>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</si>
  <si>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</si>
  <si>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</si>
  <si>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</si>
  <si>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</si>
  <si>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</si>
  <si>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</si>
  <si>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</si>
  <si>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</si>
  <si>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</si>
  <si>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</si>
  <si>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</si>
  <si>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</si>
  <si>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</si>
  <si>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</si>
  <si>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</si>
  <si>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</si>
  <si>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</si>
  <si>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</si>
  <si>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</si>
  <si>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</si>
  <si>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</si>
  <si>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</si>
  <si>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</si>
  <si>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</si>
  <si>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</si>
  <si>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</si>
  <si>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</si>
  <si>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</si>
  <si>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</si>
  <si>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</si>
  <si>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</si>
  <si>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</si>
  <si>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</si>
  <si>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</si>
  <si>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</si>
  <si>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</si>
  <si>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</si>
  <si>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</si>
  <si>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</si>
  <si>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</si>
  <si>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</si>
  <si>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</si>
  <si>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</si>
  <si>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</si>
  <si>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</si>
  <si>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</si>
  <si>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</si>
  <si>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</si>
  <si>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</si>
  <si>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</si>
  <si>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</si>
  <si>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</si>
  <si>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</si>
  <si>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</si>
  <si>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</si>
  <si>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</si>
  <si>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</si>
  <si>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</si>
  <si>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</si>
  <si>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</si>
  <si>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</si>
  <si>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</si>
  <si>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</si>
  <si>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</si>
  <si>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</si>
  <si>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</si>
  <si>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</si>
  <si>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</si>
  <si>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</si>
  <si>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</si>
  <si>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</si>
  <si>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</si>
  <si>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</si>
  <si>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</si>
  <si>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</si>
  <si>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</si>
  <si>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</si>
  <si>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</si>
  <si>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</si>
  <si>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</si>
  <si>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</si>
  <si>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</si>
  <si>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</si>
  <si>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</si>
  <si>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</si>
  <si>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</si>
  <si>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</si>
  <si>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</si>
  <si>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</si>
  <si>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</si>
  <si>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</si>
  <si>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</si>
  <si>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</si>
  <si>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</si>
  <si>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</si>
  <si>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</si>
  <si>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</si>
  <si>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</si>
  <si>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</si>
  <si>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</si>
  <si>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</si>
  <si>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</si>
  <si>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</si>
  <si>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</si>
  <si>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</si>
  <si>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</si>
  <si>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</si>
  <si>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</si>
  <si>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</si>
  <si>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</si>
  <si>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</si>
  <si>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</si>
  <si>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</si>
  <si>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</si>
  <si>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</si>
  <si>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</si>
  <si>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</si>
  <si>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</si>
  <si>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</si>
  <si>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</si>
  <si>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</si>
  <si>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</si>
  <si>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</si>
  <si>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</si>
  <si>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</si>
  <si>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</si>
  <si>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</si>
  <si>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</si>
  <si>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</si>
  <si>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</si>
  <si>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</si>
  <si>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</si>
  <si>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</si>
  <si>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</si>
  <si>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</si>
  <si>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</si>
  <si>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</si>
  <si>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</si>
  <si>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</si>
  <si>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</si>
  <si>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</si>
  <si>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</si>
  <si>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</si>
  <si>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</si>
  <si>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</si>
  <si>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</si>
  <si>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</si>
  <si>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</si>
  <si>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</si>
  <si>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</si>
  <si>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</si>
  <si>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</si>
  <si>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</si>
  <si>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</si>
  <si>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</si>
  <si>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</si>
  <si>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</si>
  <si>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</si>
  <si>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</si>
  <si>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</si>
  <si>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</si>
  <si>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</si>
  <si>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</si>
  <si>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</si>
  <si>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</si>
  <si>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</si>
  <si>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</si>
  <si>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</si>
  <si>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</si>
  <si>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</si>
  <si>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</si>
  <si>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</si>
  <si>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</si>
  <si>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</si>
  <si>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</si>
  <si>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</si>
  <si>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</si>
  <si>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</si>
  <si>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</si>
  <si>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</si>
  <si>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</si>
  <si>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</si>
  <si>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</si>
  <si>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</si>
  <si>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</si>
  <si>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</si>
  <si>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</si>
  <si>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</si>
  <si>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</si>
  <si>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</si>
  <si>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</si>
  <si>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</si>
  <si>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</si>
  <si>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</si>
  <si>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</si>
  <si>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</si>
  <si>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</si>
  <si>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</si>
  <si>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</si>
  <si>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</si>
  <si>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</si>
  <si>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</si>
  <si>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</si>
  <si>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</si>
  <si>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</si>
  <si>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</si>
  <si>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</si>
  <si>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</si>
  <si>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</si>
  <si>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</si>
  <si>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</si>
  <si>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</si>
  <si>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</si>
  <si>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</si>
  <si>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</si>
  <si>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</si>
  <si>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</si>
  <si>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</si>
  <si>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</si>
  <si>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</si>
  <si>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</si>
  <si>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</si>
  <si>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</si>
  <si>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</si>
  <si>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</si>
  <si>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</si>
  <si>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</si>
  <si>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</si>
  <si>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</si>
  <si>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</si>
  <si>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</si>
  <si>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</si>
  <si>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</si>
  <si>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</si>
  <si>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</si>
  <si>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</si>
  <si>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</si>
  <si>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</si>
  <si>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</si>
  <si>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</si>
  <si>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</si>
  <si>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</si>
  <si>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</si>
  <si>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</si>
  <si>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</si>
  <si>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</si>
  <si>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</si>
  <si>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</si>
  <si>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</si>
  <si>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</si>
  <si>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</si>
  <si>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</si>
  <si>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</si>
  <si>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</si>
  <si>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</si>
  <si>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</si>
  <si>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</si>
  <si>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</si>
  <si>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</si>
  <si>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</si>
  <si>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</si>
  <si>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</si>
  <si>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</si>
  <si>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</si>
  <si>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</si>
  <si>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</si>
  <si>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</si>
  <si>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</si>
  <si>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</si>
  <si>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</si>
  <si>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</si>
  <si>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</si>
  <si>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</si>
  <si>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</si>
  <si>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</si>
  <si>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</si>
  <si>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</si>
  <si>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</si>
  <si>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</si>
  <si>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</si>
  <si>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</si>
  <si>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</si>
  <si>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</si>
  <si>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</si>
  <si>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</si>
  <si>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</si>
  <si>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</si>
  <si>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</si>
  <si>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</si>
  <si>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</si>
  <si>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</si>
  <si>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</si>
  <si>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</si>
  <si>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</si>
  <si>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</si>
  <si>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</si>
  <si>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</si>
  <si>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</si>
  <si>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</si>
  <si>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</si>
  <si>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</si>
  <si>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</si>
  <si>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</si>
  <si>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</si>
  <si>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</si>
  <si>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</si>
  <si>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</si>
  <si>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</si>
  <si>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</si>
  <si>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</si>
  <si>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</si>
  <si>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</si>
  <si>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</si>
  <si>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</si>
  <si>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</si>
  <si>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</si>
  <si>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</si>
  <si>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</si>
  <si>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</si>
  <si>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</si>
  <si>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</si>
  <si>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</si>
  <si>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</si>
  <si>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</si>
  <si>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</si>
  <si>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</si>
  <si>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</si>
  <si>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</si>
  <si>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</si>
  <si>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</si>
  <si>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</si>
  <si>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</si>
  <si>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</si>
  <si>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</si>
  <si>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</si>
  <si>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</si>
  <si>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</si>
  <si>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</si>
  <si>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</si>
  <si>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</si>
  <si>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</si>
  <si>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</si>
  <si>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</si>
  <si>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</si>
  <si>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</si>
  <si>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</si>
  <si>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</si>
  <si>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</si>
  <si>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</si>
  <si>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</si>
  <si>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</si>
  <si>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</si>
  <si>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</si>
  <si>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</si>
  <si>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</si>
  <si>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</si>
  <si>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</si>
  <si>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</si>
  <si>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</si>
  <si>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</si>
  <si>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</si>
  <si>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</si>
  <si>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</si>
  <si>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</si>
  <si>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</si>
  <si>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</si>
  <si>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</si>
  <si>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</si>
  <si>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</si>
  <si>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</si>
  <si>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</si>
  <si>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</si>
  <si>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</si>
  <si>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</si>
  <si>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</si>
  <si>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</si>
  <si>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</si>
  <si>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</si>
  <si>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</si>
  <si>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</si>
  <si>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</si>
  <si>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</si>
  <si>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</si>
  <si>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</si>
  <si>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</si>
  <si>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</si>
  <si>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</si>
  <si>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</si>
  <si>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</si>
  <si>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</si>
  <si>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</si>
  <si>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</si>
  <si>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</si>
  <si>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</si>
  <si>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</si>
  <si>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</si>
  <si>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</si>
  <si>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</si>
  <si>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</si>
  <si>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</si>
  <si>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</si>
  <si>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</si>
  <si>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</si>
  <si>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</si>
  <si>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</si>
  <si>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</si>
  <si>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</si>
  <si>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</si>
  <si>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</si>
  <si>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</si>
  <si>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</si>
  <si>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</si>
  <si>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</si>
  <si>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</si>
  <si>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</si>
  <si>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</si>
  <si>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</si>
  <si>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</si>
  <si>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</si>
  <si>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</si>
  <si>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</si>
  <si>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</si>
  <si>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</si>
  <si>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</si>
  <si>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</si>
  <si>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</si>
  <si>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</si>
  <si>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</si>
  <si>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</si>
  <si>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</si>
  <si>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</si>
  <si>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</si>
  <si>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</si>
  <si>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</si>
  <si>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</si>
  <si>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</si>
  <si>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</si>
  <si>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</si>
  <si>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</si>
  <si>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</si>
  <si>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</si>
  <si>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</si>
  <si>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</si>
  <si>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</si>
  <si>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</si>
  <si>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</si>
  <si>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</si>
  <si>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</si>
  <si>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</si>
  <si>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</si>
  <si>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</si>
  <si>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</si>
  <si>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</si>
  <si>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</si>
  <si>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</si>
  <si>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</si>
  <si>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</si>
  <si>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</si>
  <si>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</si>
  <si>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</si>
  <si>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</si>
  <si>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</si>
  <si>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</si>
  <si>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</si>
  <si>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</si>
  <si>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</si>
  <si>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</si>
  <si>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</si>
  <si>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</si>
  <si>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</si>
  <si>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</si>
  <si>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</si>
  <si>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</si>
  <si>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</si>
  <si>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</si>
  <si>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</si>
  <si>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</si>
  <si>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</si>
  <si>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</si>
  <si>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</si>
  <si>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</si>
  <si>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</si>
  <si>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</si>
  <si>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</si>
  <si>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</si>
  <si>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</si>
  <si>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</si>
  <si>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</si>
  <si>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</si>
  <si>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</si>
  <si>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</si>
  <si>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</si>
  <si>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</si>
  <si>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</si>
  <si>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</si>
  <si>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</si>
  <si>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</si>
  <si>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</si>
  <si>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</si>
  <si>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</si>
  <si>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</si>
  <si>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</si>
  <si>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</si>
  <si>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</si>
  <si>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</si>
  <si>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</si>
  <si>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</si>
  <si>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</si>
  <si>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</si>
  <si>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</si>
  <si>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</si>
  <si>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</si>
  <si>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</si>
  <si>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</si>
  <si>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</si>
  <si>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</si>
  <si>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</si>
  <si>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</si>
  <si>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</si>
  <si>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</si>
  <si>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</si>
  <si>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</si>
  <si>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</si>
  <si>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</si>
  <si>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</si>
  <si>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</si>
  <si>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</si>
  <si>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</si>
  <si>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</si>
  <si>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</si>
  <si>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</si>
  <si>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</si>
  <si>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</si>
  <si>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</si>
  <si>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</si>
  <si>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</si>
  <si>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</si>
  <si>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</si>
  <si>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</si>
  <si>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</si>
  <si>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</si>
  <si>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</si>
  <si>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</si>
  <si>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</si>
  <si>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</si>
  <si>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</si>
  <si>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</si>
  <si>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</si>
  <si>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</si>
  <si>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</si>
  <si>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</si>
  <si>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</si>
  <si>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</si>
  <si>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</si>
  <si>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</si>
  <si>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</si>
  <si>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</si>
  <si>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</si>
  <si>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</si>
  <si>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</si>
  <si>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</si>
  <si>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</si>
  <si>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</si>
  <si>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</si>
  <si>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</si>
  <si>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</si>
  <si>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</si>
  <si>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</si>
  <si>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</si>
  <si>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</si>
  <si>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</si>
  <si>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</si>
  <si>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</si>
  <si>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</si>
  <si>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</si>
  <si>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</si>
  <si>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</si>
  <si>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</si>
  <si>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</si>
  <si>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</si>
  <si>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</si>
  <si>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</si>
  <si>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</si>
  <si>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</si>
  <si>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</si>
  <si>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</si>
  <si>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</si>
  <si>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</si>
  <si>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</si>
  <si>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</si>
  <si>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</si>
  <si>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</si>
  <si>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</si>
  <si>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</si>
  <si>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</si>
  <si>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</si>
  <si>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</si>
  <si>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</si>
  <si>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</si>
  <si>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</si>
  <si>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</si>
  <si>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</si>
  <si>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</si>
  <si>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</si>
  <si>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</si>
  <si>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</si>
  <si>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</si>
  <si>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</si>
  <si>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</si>
  <si>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</si>
  <si>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</si>
  <si>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</si>
  <si>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</si>
  <si>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</si>
  <si>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</si>
  <si>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</si>
  <si>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</si>
  <si>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</si>
  <si>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</si>
  <si>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</si>
  <si>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</si>
  <si>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</si>
  <si>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</si>
  <si>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</si>
  <si>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</si>
  <si>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</si>
  <si>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</si>
  <si>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</si>
  <si>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</si>
  <si>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</si>
  <si>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</si>
  <si>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</si>
  <si>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</si>
  <si>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</si>
  <si>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</si>
  <si>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</si>
  <si>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</si>
  <si>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</si>
  <si>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</si>
  <si>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</si>
  <si>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</si>
  <si>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</si>
  <si>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</si>
  <si>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</si>
  <si>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</si>
  <si>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</si>
  <si>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</si>
  <si>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</si>
  <si>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</si>
  <si>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</si>
  <si>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</si>
  <si>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</si>
  <si>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</si>
  <si>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</si>
  <si>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</si>
  <si>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</si>
  <si>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</si>
  <si>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</si>
  <si>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</si>
  <si>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</si>
  <si>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</si>
  <si>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</si>
  <si>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</si>
  <si>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</si>
  <si>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</si>
  <si>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</si>
  <si>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</si>
  <si>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</si>
  <si>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</si>
  <si>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</si>
  <si>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</si>
  <si>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</si>
  <si>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</si>
  <si>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</si>
  <si>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</si>
  <si>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</si>
  <si>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</si>
  <si>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</si>
  <si>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</si>
  <si>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</si>
  <si>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</si>
  <si>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</si>
  <si>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</si>
  <si>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</si>
  <si>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</si>
  <si>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</si>
  <si>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</si>
  <si>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</si>
  <si>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</si>
  <si>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</si>
  <si>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</si>
  <si>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</si>
  <si>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</si>
  <si>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</si>
  <si>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</si>
  <si>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</si>
  <si>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</si>
  <si>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</si>
  <si>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</si>
  <si>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</si>
  <si>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</si>
  <si>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</si>
  <si>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</si>
  <si>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</si>
  <si>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</si>
  <si>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</si>
  <si>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</si>
  <si>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</si>
  <si>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</si>
  <si>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</si>
  <si>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</si>
  <si>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</si>
  <si>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</si>
  <si>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</si>
  <si>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</si>
  <si>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</si>
  <si>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</si>
  <si>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</si>
  <si>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</si>
  <si>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</si>
  <si>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</si>
  <si>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</si>
  <si>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</si>
  <si>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</si>
  <si>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</si>
  <si>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</si>
  <si>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</si>
  <si>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</si>
  <si>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</si>
  <si>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</si>
  <si>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</si>
  <si>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</si>
  <si>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</si>
  <si>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</si>
  <si>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</si>
  <si>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</si>
  <si>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</si>
  <si>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</si>
  <si>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</si>
  <si>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</si>
  <si>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</si>
  <si>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</si>
  <si>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</si>
  <si>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</si>
  <si>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</si>
  <si>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</si>
  <si>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</si>
  <si>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</si>
  <si>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</si>
  <si>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</si>
  <si>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</si>
  <si>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</si>
  <si>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</si>
  <si>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</si>
  <si>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</si>
  <si>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</si>
  <si>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</si>
  <si>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</si>
  <si>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</si>
  <si>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</si>
  <si>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</si>
  <si>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</si>
  <si>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</si>
  <si>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</si>
  <si>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</si>
  <si>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</si>
  <si>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</si>
  <si>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</si>
  <si>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</si>
  <si>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</si>
  <si>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</si>
  <si>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</si>
  <si>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</si>
  <si>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</si>
  <si>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</si>
  <si>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</si>
  <si>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</si>
  <si>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</si>
  <si>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</si>
  <si>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</si>
  <si>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</si>
  <si>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</si>
  <si>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</si>
  <si>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</si>
  <si>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</si>
  <si>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</si>
  <si>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</si>
  <si>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</si>
  <si>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</si>
  <si>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</si>
  <si>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</si>
  <si>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</si>
  <si>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</si>
  <si>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</si>
  <si>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</si>
  <si>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</si>
  <si>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</si>
  <si>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</si>
  <si>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</si>
  <si>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</si>
  <si>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</si>
  <si>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</si>
  <si>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</si>
  <si>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</si>
  <si>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</si>
  <si>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</si>
  <si>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</si>
  <si>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</si>
  <si>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</si>
  <si>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</si>
  <si>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</si>
  <si>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</si>
  <si>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</si>
  <si>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</si>
  <si>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</si>
  <si>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</si>
  <si>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</si>
  <si>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</si>
  <si>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</si>
  <si>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</si>
  <si>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</si>
  <si>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</si>
  <si>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</si>
  <si>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</si>
  <si>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</si>
  <si>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</si>
  <si>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</si>
  <si>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</si>
  <si>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</si>
  <si>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</si>
  <si>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</si>
  <si>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</si>
  <si>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</si>
  <si>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</si>
  <si>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</si>
  <si>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</si>
  <si>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</si>
  <si>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</si>
  <si>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</si>
  <si>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</si>
  <si>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</si>
  <si>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</si>
  <si>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</si>
  <si>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</si>
  <si>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</si>
  <si>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</si>
  <si>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</si>
  <si>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</si>
  <si>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</si>
  <si>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</si>
  <si>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</si>
  <si>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</si>
  <si>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</si>
  <si>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</si>
  <si>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</si>
  <si>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</si>
  <si>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</si>
  <si>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</si>
  <si>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</si>
  <si>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</si>
  <si>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</si>
  <si>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</si>
  <si>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</si>
  <si>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</si>
  <si>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</si>
  <si>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</si>
  <si>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</si>
  <si>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</si>
  <si>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</si>
  <si>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</si>
  <si>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</si>
  <si>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</si>
  <si>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</si>
  <si>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</si>
  <si>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</si>
  <si>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</si>
  <si>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</si>
  <si>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</si>
  <si>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</si>
  <si>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</si>
  <si>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</si>
  <si>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</si>
  <si>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</si>
  <si>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</si>
  <si>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</si>
  <si>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</si>
  <si>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</si>
  <si>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</si>
  <si>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</si>
  <si>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</si>
  <si>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</si>
  <si>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</si>
  <si>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</si>
  <si>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</si>
  <si>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</si>
  <si>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</si>
  <si>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</si>
  <si>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</si>
  <si>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</si>
  <si>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</si>
  <si>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</si>
  <si>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</si>
  <si>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</si>
  <si>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</si>
  <si>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</si>
  <si>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</si>
  <si>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</si>
  <si>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</si>
  <si>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</si>
  <si>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</si>
  <si>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</si>
  <si>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</si>
  <si>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</si>
  <si>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</si>
  <si>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</si>
  <si>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</si>
  <si>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</si>
  <si>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</si>
  <si>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</si>
  <si>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</si>
  <si>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</si>
  <si>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</si>
  <si>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</si>
  <si>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</si>
  <si>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</si>
  <si>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</si>
  <si>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</si>
  <si>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</si>
  <si>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</si>
  <si>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</si>
  <si>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</si>
  <si>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</si>
  <si>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</si>
  <si>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</si>
  <si>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</si>
  <si>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</si>
  <si>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</si>
  <si>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</si>
  <si>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</si>
  <si>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</si>
  <si>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</si>
  <si>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</si>
  <si>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</si>
  <si>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</si>
  <si>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</si>
  <si>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</si>
  <si>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</si>
  <si>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</si>
  <si>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</si>
  <si>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</si>
  <si>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</si>
  <si>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</si>
  <si>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</si>
  <si>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</si>
  <si>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</si>
  <si>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</si>
  <si>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</si>
  <si>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</si>
  <si>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</si>
  <si>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</si>
  <si>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</si>
  <si>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</si>
  <si>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</si>
  <si>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</si>
  <si>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</si>
  <si>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</si>
  <si>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</si>
  <si>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</si>
  <si>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</si>
  <si>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</si>
  <si>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</si>
  <si>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</si>
  <si>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</si>
  <si>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</si>
  <si>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</si>
  <si>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</si>
  <si>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</si>
  <si>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</si>
  <si>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</si>
  <si>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</si>
  <si>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</si>
  <si>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</si>
  <si>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</si>
  <si>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</si>
  <si>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</si>
  <si>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</si>
  <si>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</si>
  <si>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</si>
  <si>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</si>
  <si>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</si>
  <si>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</si>
  <si>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</si>
  <si>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</si>
  <si>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</si>
  <si>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</si>
  <si>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</si>
  <si>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</si>
  <si>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</si>
  <si>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</si>
  <si>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</si>
  <si>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</si>
  <si>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</si>
  <si>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</si>
  <si>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</si>
  <si>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</si>
  <si>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</si>
  <si>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</si>
  <si>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</si>
  <si>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</si>
  <si>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</si>
  <si>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</si>
  <si>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</si>
  <si>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</si>
  <si>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</si>
  <si>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</si>
  <si>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</si>
  <si>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</si>
  <si>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</si>
  <si>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</si>
  <si>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</si>
  <si>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</si>
  <si>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</si>
  <si>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</si>
  <si>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</si>
  <si>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</si>
  <si>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</si>
  <si>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</si>
  <si>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</si>
  <si>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</si>
  <si>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</si>
  <si>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</si>
  <si>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</si>
  <si>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</si>
  <si>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</si>
  <si>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</si>
  <si>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</si>
  <si>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</si>
  <si>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</si>
  <si>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</si>
  <si>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</si>
  <si>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</si>
  <si>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</si>
  <si>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</si>
  <si>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</si>
  <si>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</si>
  <si>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</si>
  <si>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</si>
  <si>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</si>
  <si>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</si>
  <si>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</si>
  <si>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</si>
  <si>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</si>
  <si>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</si>
  <si>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</si>
  <si>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</si>
  <si>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</si>
  <si>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</si>
  <si>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</si>
  <si>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</si>
  <si>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</si>
  <si>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</si>
  <si>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</si>
  <si>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</si>
  <si>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</si>
  <si>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</si>
  <si>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</si>
  <si>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</si>
  <si>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</si>
  <si>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</si>
  <si>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</si>
  <si>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</si>
  <si>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</si>
  <si>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</si>
  <si>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</si>
  <si>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</si>
  <si>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</si>
  <si>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</si>
  <si>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</si>
  <si>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</si>
  <si>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</si>
  <si>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</si>
  <si>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</si>
  <si>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</si>
  <si>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</si>
  <si>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</si>
  <si>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</si>
  <si>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</si>
  <si>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</si>
  <si>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</si>
  <si>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</si>
  <si>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</si>
  <si>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</si>
  <si>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</si>
  <si>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</si>
  <si>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</si>
  <si>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</si>
  <si>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</si>
  <si>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</si>
  <si>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</si>
  <si>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</si>
  <si>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</si>
  <si>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</si>
  <si>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</si>
  <si>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</si>
  <si>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</si>
  <si>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</si>
  <si>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</si>
  <si>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</si>
  <si>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</si>
  <si>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</si>
  <si>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</si>
  <si>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</si>
  <si>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</si>
  <si>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</si>
  <si>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</si>
  <si>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</si>
  <si>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</si>
  <si>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</si>
  <si>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</si>
  <si>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</si>
  <si>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</si>
  <si>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</si>
  <si>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</si>
  <si>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</si>
  <si>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</si>
  <si>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</si>
  <si>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</si>
  <si>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</si>
  <si>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</si>
  <si>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</si>
  <si>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</si>
  <si>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</si>
  <si>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</si>
  <si>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</si>
  <si>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</si>
  <si>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</si>
  <si>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</si>
  <si>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</si>
  <si>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</si>
  <si>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</si>
  <si>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</si>
  <si>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</si>
  <si>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</si>
  <si>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</si>
  <si>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</si>
  <si>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</si>
  <si>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</si>
  <si>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</si>
  <si>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</si>
  <si>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</si>
  <si>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</si>
  <si>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</si>
  <si>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</si>
  <si>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</si>
  <si>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</si>
  <si>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</si>
  <si>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</si>
  <si>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</si>
  <si>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</si>
  <si>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</si>
  <si>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</si>
  <si>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</si>
  <si>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</si>
  <si>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</si>
  <si>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</si>
  <si>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</si>
  <si>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</si>
  <si>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</si>
  <si>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</si>
  <si>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</si>
  <si>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</si>
  <si>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</si>
  <si>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</si>
  <si>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</si>
  <si>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</si>
  <si>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</si>
  <si>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</si>
  <si>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</si>
  <si>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</si>
  <si>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</si>
  <si>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</si>
  <si>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</si>
  <si>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</si>
  <si>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</si>
  <si>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</si>
  <si>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</si>
  <si>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</si>
  <si>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</si>
  <si>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</si>
  <si>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</si>
  <si>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</si>
  <si>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</si>
  <si>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</si>
  <si>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</si>
  <si>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</si>
  <si>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</si>
  <si>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</si>
  <si>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</si>
  <si>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</si>
  <si>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</si>
  <si>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</si>
  <si>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</si>
  <si>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</si>
  <si>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</si>
  <si>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</si>
  <si>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</si>
  <si>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</si>
  <si>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</si>
  <si>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</si>
  <si>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</si>
  <si>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</si>
  <si>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</si>
  <si>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</si>
  <si>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</si>
  <si>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</si>
  <si>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</si>
  <si>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</si>
  <si>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</si>
  <si>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</si>
  <si>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</si>
  <si>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</si>
  <si>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</si>
  <si>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</si>
  <si>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</si>
  <si>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</si>
  <si>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</si>
  <si>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</si>
  <si>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</si>
  <si>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</si>
  <si>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</si>
  <si>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</si>
  <si>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</si>
  <si>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</si>
  <si>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</si>
  <si>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</si>
  <si>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</si>
  <si>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</si>
  <si>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</si>
  <si>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</si>
  <si>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</si>
  <si>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</si>
  <si>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</si>
  <si>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</si>
  <si>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</si>
  <si>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</si>
  <si>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</si>
  <si>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</si>
  <si>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</si>
  <si>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</si>
  <si>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</si>
  <si>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</si>
  <si>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</si>
  <si>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</si>
  <si>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</si>
  <si>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</si>
  <si>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</si>
  <si>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</si>
  <si>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</si>
  <si>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</si>
  <si>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</si>
  <si>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</si>
  <si>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</si>
  <si>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</si>
  <si>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</si>
  <si>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</si>
  <si>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</si>
  <si>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</si>
  <si>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</si>
  <si>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</si>
  <si>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</si>
  <si>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</si>
  <si>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</si>
  <si>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</si>
  <si>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</si>
  <si>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</si>
  <si>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</si>
  <si>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</si>
  <si>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</si>
  <si>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</si>
  <si>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</si>
  <si>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</si>
  <si>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</si>
  <si>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</si>
  <si>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</si>
  <si>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</si>
  <si>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</si>
  <si>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</si>
  <si>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</si>
  <si>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</si>
  <si>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</si>
  <si>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</si>
  <si>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</si>
  <si>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</si>
  <si>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</si>
  <si>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</si>
  <si>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</si>
  <si>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</si>
  <si>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</si>
  <si>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</si>
  <si>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</si>
  <si>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</si>
  <si>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</si>
  <si>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</si>
  <si>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</si>
  <si>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</si>
  <si>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</si>
  <si>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</si>
  <si>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</si>
  <si>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</si>
  <si>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</si>
  <si>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</si>
  <si>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</si>
  <si>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</si>
  <si>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</si>
  <si>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</si>
  <si>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</si>
  <si>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</si>
  <si>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</si>
  <si>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</si>
  <si>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</si>
  <si>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</si>
  <si>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</si>
  <si>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</si>
  <si>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</si>
  <si>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</si>
  <si>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</si>
  <si>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</si>
  <si>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</si>
  <si>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</si>
  <si>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</si>
  <si>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</si>
  <si>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</si>
  <si>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</si>
  <si>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</si>
  <si>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</si>
  <si>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</si>
  <si>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</si>
  <si>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</si>
  <si>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</si>
  <si>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</si>
  <si>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</si>
  <si>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</si>
  <si>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</si>
  <si>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</si>
  <si>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</si>
  <si>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</si>
  <si>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</si>
  <si>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</si>
  <si>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</si>
  <si>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</si>
  <si>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</si>
  <si>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</si>
  <si>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</si>
  <si>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</si>
  <si>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</si>
  <si>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</si>
  <si>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</si>
  <si>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</si>
  <si>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</si>
  <si>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</si>
  <si>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</si>
  <si>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</si>
  <si>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</si>
  <si>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</si>
  <si>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</si>
  <si>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</si>
  <si>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</si>
  <si>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</si>
  <si>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</si>
  <si>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</si>
  <si>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</si>
  <si>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</si>
  <si>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</si>
  <si>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</si>
  <si>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</si>
  <si>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</si>
  <si>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</si>
  <si>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</si>
  <si>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</si>
  <si>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</si>
  <si>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</si>
  <si>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</si>
  <si>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</si>
  <si>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</si>
  <si>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</si>
  <si>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</si>
  <si>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</si>
  <si>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</si>
  <si>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</si>
  <si>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</si>
  <si>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</si>
  <si>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</si>
  <si>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</si>
  <si>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</si>
  <si>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</si>
  <si>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</si>
  <si>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</si>
  <si>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</si>
  <si>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</si>
  <si>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</si>
  <si>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</si>
  <si>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</si>
  <si>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</si>
  <si>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</si>
  <si>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</si>
  <si>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</si>
  <si>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</si>
  <si>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</si>
  <si>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</si>
  <si>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</si>
  <si>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</si>
  <si>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</si>
  <si>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</si>
  <si>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</si>
  <si>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</si>
  <si>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</si>
  <si>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</si>
  <si>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</si>
  <si>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</si>
  <si>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</si>
  <si>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</si>
  <si>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</si>
  <si>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</si>
  <si>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</si>
  <si>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</si>
  <si>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</si>
  <si>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</si>
  <si>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</si>
  <si>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</si>
  <si>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</si>
  <si>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</si>
  <si>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</si>
  <si>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</si>
  <si>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</si>
  <si>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</si>
  <si>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</si>
  <si>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</si>
  <si>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</si>
  <si>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</si>
  <si>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</si>
  <si>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</si>
  <si>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</si>
  <si>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</si>
  <si>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</si>
  <si>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</si>
  <si>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</si>
  <si>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</si>
  <si>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</si>
  <si>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</si>
  <si>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</si>
  <si>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</si>
  <si>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</si>
  <si>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</si>
  <si>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</si>
  <si>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</si>
  <si>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</si>
  <si>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</si>
  <si>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</si>
  <si>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</si>
  <si>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</si>
  <si>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</si>
  <si>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</si>
  <si>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</si>
  <si>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</si>
  <si>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</si>
  <si>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</si>
  <si>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</si>
  <si>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</si>
  <si>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</si>
  <si>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</si>
  <si>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</si>
  <si>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</si>
  <si>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</si>
  <si>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</si>
  <si>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</si>
  <si>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</si>
  <si>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</si>
  <si>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</si>
  <si>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</si>
  <si>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</si>
  <si>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</si>
  <si>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</si>
  <si>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</si>
  <si>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</si>
  <si>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</si>
  <si>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</si>
  <si>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</si>
  <si>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</si>
  <si>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</si>
  <si>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</si>
  <si>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</si>
  <si>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</si>
  <si>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</si>
  <si>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</si>
  <si>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</si>
  <si>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</si>
  <si>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</si>
  <si>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</si>
  <si>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</si>
  <si>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</si>
  <si>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</si>
  <si>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</si>
  <si>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</si>
  <si>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</si>
  <si>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</si>
  <si>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</si>
  <si>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</si>
  <si>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</si>
  <si>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</si>
  <si>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</si>
  <si>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</si>
  <si>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</si>
  <si>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</si>
  <si>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</si>
  <si>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</si>
  <si>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</si>
  <si>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</si>
  <si>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</si>
  <si>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</si>
  <si>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</si>
  <si>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</si>
  <si>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</si>
  <si>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</si>
  <si>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</si>
  <si>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</si>
  <si>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</si>
  <si>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</si>
  <si>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</si>
  <si>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</si>
  <si>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</si>
  <si>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</si>
  <si>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</si>
  <si>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</si>
  <si>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</si>
  <si>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</si>
  <si>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</si>
  <si>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</si>
  <si>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</si>
  <si>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</si>
  <si>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</si>
  <si>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</si>
  <si>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</si>
  <si>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</si>
  <si>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</si>
  <si>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</si>
  <si>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</si>
  <si>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</si>
  <si>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</si>
  <si>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</si>
  <si>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</si>
  <si>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</si>
  <si>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</si>
  <si>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</si>
  <si>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</si>
  <si>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</si>
  <si>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</si>
  <si>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</si>
  <si>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</si>
  <si>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</si>
  <si>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</si>
  <si>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</si>
  <si>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</si>
  <si>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</si>
  <si>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</si>
  <si>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</si>
  <si>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</si>
  <si>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</si>
  <si>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</si>
  <si>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</si>
  <si>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</si>
  <si>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</si>
  <si>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</si>
  <si>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</si>
  <si>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</si>
  <si>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</si>
  <si>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</si>
  <si>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</si>
  <si>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</si>
  <si>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</si>
  <si>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</si>
  <si>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</si>
  <si>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</si>
  <si>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</si>
  <si>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</si>
  <si>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</si>
  <si>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</si>
  <si>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</si>
  <si>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</si>
  <si>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</si>
  <si>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</si>
  <si>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</si>
  <si>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</si>
  <si>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</si>
  <si>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</si>
  <si>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</si>
  <si>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</si>
  <si>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</si>
  <si>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</si>
  <si>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</si>
  <si>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</si>
  <si>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</si>
  <si>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</si>
  <si>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</si>
  <si>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</si>
  <si>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</si>
  <si>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</si>
  <si>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</si>
  <si>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</si>
  <si>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</si>
  <si>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</si>
  <si>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</si>
  <si>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</si>
  <si>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</si>
  <si>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</si>
  <si>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</si>
  <si>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</si>
  <si>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</si>
  <si>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</si>
  <si>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</si>
  <si>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</si>
  <si>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</si>
  <si>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</si>
  <si>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</si>
  <si>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</si>
  <si>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</si>
  <si>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</si>
  <si>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</si>
  <si>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</si>
  <si>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</si>
  <si>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</si>
  <si>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</si>
  <si>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</si>
  <si>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</si>
  <si>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</si>
  <si>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</si>
  <si>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</si>
  <si>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</si>
  <si>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</si>
  <si>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</si>
  <si>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</si>
  <si>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</si>
  <si>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</si>
  <si>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</si>
  <si>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</si>
  <si>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</si>
  <si>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</si>
  <si>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</si>
  <si>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</si>
  <si>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</si>
  <si>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</si>
  <si>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</si>
  <si>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</si>
  <si>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</si>
  <si>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</si>
  <si>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</si>
  <si>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</si>
  <si>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</si>
  <si>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</si>
  <si>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</si>
  <si>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</si>
  <si>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</si>
  <si>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</si>
  <si>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</si>
  <si>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</si>
  <si>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</si>
  <si>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</si>
  <si>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</si>
  <si>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</si>
  <si>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</si>
  <si>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</si>
  <si>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</si>
  <si>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</si>
  <si>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</si>
  <si>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</si>
  <si>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</si>
  <si>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</si>
  <si>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</si>
  <si>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</si>
  <si>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</si>
  <si>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</si>
  <si>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</si>
  <si>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</si>
  <si>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</si>
  <si>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</si>
  <si>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</si>
  <si>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</si>
  <si>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</si>
  <si>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</si>
  <si>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</si>
  <si>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</si>
  <si>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</si>
  <si>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</si>
  <si>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</si>
  <si>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</si>
  <si>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</si>
  <si>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</si>
  <si>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</si>
  <si>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</si>
  <si>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</si>
  <si>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</si>
  <si>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</si>
  <si>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</si>
  <si>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</si>
  <si>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</si>
  <si>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</si>
  <si>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</si>
  <si>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</si>
  <si>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</si>
  <si>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</si>
  <si>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</si>
  <si>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</si>
  <si>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</si>
  <si>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</si>
  <si>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</si>
  <si>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</si>
  <si>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</si>
  <si>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</si>
  <si>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</si>
  <si>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</si>
  <si>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</si>
  <si>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</si>
  <si>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</si>
  <si>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</si>
  <si>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</si>
  <si>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</si>
  <si>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</si>
  <si>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</si>
  <si>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</si>
  <si>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</si>
  <si>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</si>
  <si>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</si>
  <si>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</si>
  <si>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</si>
  <si>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</si>
  <si>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</si>
  <si>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</si>
  <si>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</si>
  <si>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</si>
  <si>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</si>
  <si>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</si>
  <si>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</si>
  <si>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</si>
  <si>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</si>
  <si>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</si>
  <si>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</si>
  <si>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</si>
  <si>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</si>
  <si>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</si>
  <si>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</si>
  <si>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</si>
  <si>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</si>
  <si>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</si>
  <si>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</si>
  <si>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</si>
  <si>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</si>
  <si>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</si>
  <si>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</si>
  <si>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</si>
  <si>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</si>
  <si>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</si>
  <si>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</si>
  <si>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</si>
  <si>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</si>
  <si>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</si>
  <si>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</si>
  <si>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</si>
  <si>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</si>
  <si>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</si>
  <si>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</si>
  <si>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</si>
  <si>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</si>
  <si>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</si>
  <si>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</si>
  <si>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</si>
  <si>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</si>
  <si>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</si>
  <si>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</si>
  <si>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</si>
  <si>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</si>
  <si>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</si>
  <si>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</si>
  <si>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</si>
  <si>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</si>
  <si>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</si>
  <si>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</si>
  <si>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</si>
  <si>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</si>
  <si>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</si>
  <si>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</si>
  <si>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</si>
  <si>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</si>
  <si>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</si>
  <si>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</si>
  <si>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</si>
  <si>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</si>
  <si>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</si>
  <si>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</si>
  <si>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</si>
  <si>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</si>
  <si>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</si>
  <si>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</si>
  <si>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</si>
  <si>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</si>
  <si>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</si>
  <si>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</si>
  <si>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</si>
  <si>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</si>
  <si>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</si>
  <si>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</si>
  <si>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</si>
  <si>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</si>
  <si>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</si>
  <si>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</si>
  <si>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</si>
  <si>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</si>
  <si>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</si>
  <si>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</si>
  <si>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</si>
  <si>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</si>
  <si>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</si>
  <si>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</si>
  <si>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</si>
  <si>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</si>
  <si>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</si>
  <si>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</si>
  <si>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</si>
  <si>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</si>
  <si>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</si>
  <si>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</si>
  <si>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</si>
  <si>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</si>
  <si>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</si>
  <si>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</si>
  <si>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</si>
  <si>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</si>
  <si>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</si>
  <si>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</si>
  <si>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</si>
  <si>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</si>
  <si>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</si>
  <si>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</si>
  <si>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</si>
  <si>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</si>
  <si>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</si>
  <si>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</si>
  <si>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</si>
  <si>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</si>
  <si>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</si>
  <si>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</si>
  <si>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</si>
  <si>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</si>
  <si>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</si>
  <si>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</si>
  <si>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</si>
  <si>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</si>
  <si>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</si>
  <si>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</si>
  <si>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</si>
  <si>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</si>
  <si>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</si>
  <si>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</si>
  <si>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</si>
  <si>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</si>
  <si>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</si>
  <si>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</si>
  <si>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</si>
  <si>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</si>
  <si>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</si>
  <si>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</si>
  <si>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</si>
  <si>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</si>
  <si>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</si>
  <si>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</si>
  <si>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</si>
  <si>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</si>
  <si>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</si>
  <si>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</si>
  <si>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</si>
  <si>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</si>
  <si>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</si>
  <si>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</si>
  <si>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</si>
  <si>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</si>
  <si>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</si>
  <si>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</si>
  <si>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</si>
  <si>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</si>
  <si>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</si>
  <si>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</si>
  <si>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</si>
  <si>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</si>
  <si>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</si>
  <si>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</si>
  <si>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</si>
  <si>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</si>
  <si>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</si>
  <si>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</si>
  <si>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</si>
  <si>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</si>
  <si>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</si>
  <si>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</si>
  <si>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</si>
  <si>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</si>
  <si>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</si>
  <si>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</si>
  <si>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</si>
  <si>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</si>
  <si>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</si>
  <si>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</si>
  <si>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</si>
  <si>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</si>
  <si>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</si>
  <si>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</si>
  <si>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</si>
  <si>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</si>
  <si>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</si>
  <si>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</si>
  <si>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</si>
  <si>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</si>
  <si>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</si>
  <si>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</si>
  <si>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</si>
  <si>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</si>
  <si>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</si>
  <si>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</si>
  <si>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</si>
  <si>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</si>
  <si>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</si>
  <si>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</si>
  <si>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</si>
  <si>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</si>
  <si>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</si>
  <si>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</si>
  <si>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</si>
  <si>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</si>
  <si>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</si>
  <si>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</si>
  <si>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</si>
  <si>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</si>
  <si>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</si>
  <si>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</si>
  <si>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</si>
  <si>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</si>
  <si>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</si>
  <si>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</si>
  <si>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</si>
  <si>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</si>
  <si>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</si>
  <si>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</si>
  <si>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</si>
  <si>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</si>
  <si>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</si>
  <si>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</si>
  <si>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</si>
  <si>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</si>
  <si>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</si>
  <si>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</si>
  <si>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</si>
  <si>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</si>
  <si>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</si>
  <si>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</si>
  <si>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</si>
  <si>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</si>
  <si>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</si>
  <si>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</si>
  <si>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</si>
  <si>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</si>
  <si>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</si>
  <si>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</si>
  <si>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</si>
  <si>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</si>
  <si>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</si>
  <si>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</si>
  <si>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</si>
  <si>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</si>
  <si>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</si>
  <si>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</si>
  <si>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</si>
  <si>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</si>
  <si>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</si>
  <si>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</si>
  <si>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</si>
  <si>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</si>
  <si>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</si>
  <si>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</si>
  <si>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</si>
  <si>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</si>
  <si>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</si>
  <si>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</si>
  <si>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</si>
  <si>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</si>
  <si>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</si>
  <si>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</si>
  <si>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</si>
  <si>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</si>
  <si>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</si>
  <si>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</si>
  <si>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</si>
  <si>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</si>
  <si>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</si>
  <si>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</si>
  <si>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</si>
  <si>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</si>
  <si>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</si>
  <si>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</si>
  <si>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</si>
  <si>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</si>
  <si>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</si>
  <si>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</si>
  <si>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</si>
  <si>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</si>
  <si>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</si>
  <si>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</si>
  <si>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</si>
  <si>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</si>
  <si>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</si>
  <si>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</si>
  <si>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</si>
  <si>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</si>
  <si>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</si>
  <si>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</si>
  <si>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</si>
  <si>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</si>
  <si>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</si>
  <si>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</si>
  <si>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</si>
  <si>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</si>
  <si>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</si>
  <si>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</si>
  <si>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</si>
  <si>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</si>
  <si>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</si>
  <si>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</si>
  <si>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</si>
  <si>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</si>
  <si>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</si>
  <si>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</si>
  <si>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</si>
  <si>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</si>
  <si>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</si>
  <si>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</si>
  <si>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</si>
  <si>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</si>
  <si>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</si>
  <si>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</si>
  <si>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</si>
  <si>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</si>
  <si>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</si>
  <si>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</si>
  <si>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</si>
  <si>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</si>
  <si>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</si>
  <si>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</si>
  <si>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</si>
  <si>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</si>
  <si>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</si>
  <si>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</si>
  <si>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</si>
  <si>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</si>
  <si>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</si>
  <si>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</si>
  <si>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</si>
  <si>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</si>
  <si>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</si>
  <si>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</si>
  <si>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</si>
  <si>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</si>
  <si>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</si>
  <si>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</si>
  <si>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</si>
  <si>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</si>
  <si>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</si>
  <si>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</si>
  <si>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</si>
  <si>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</si>
  <si>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</si>
  <si>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</si>
  <si>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</si>
  <si>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</si>
  <si>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</si>
  <si>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</si>
  <si>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</si>
  <si>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</si>
  <si>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</si>
  <si>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</si>
  <si>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</si>
  <si>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</si>
  <si>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</si>
  <si>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</si>
  <si>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</si>
  <si>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</si>
  <si>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</si>
  <si>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</si>
  <si>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</si>
  <si>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</si>
  <si>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</si>
  <si>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</si>
  <si>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</si>
  <si>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</si>
  <si>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</si>
  <si>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</si>
  <si>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</si>
  <si>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</si>
  <si>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</si>
  <si>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</si>
  <si>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</si>
  <si>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</si>
  <si>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</si>
  <si>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</si>
  <si>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</si>
  <si>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</si>
  <si>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</si>
  <si>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</si>
  <si>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</si>
  <si>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</si>
  <si>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</si>
  <si>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</si>
  <si>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</si>
  <si>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</si>
  <si>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</si>
  <si>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</si>
  <si>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</si>
  <si>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</si>
  <si>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</si>
  <si>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</si>
  <si>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</si>
  <si>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</si>
  <si>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</si>
  <si>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</si>
  <si>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</si>
  <si>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</si>
  <si>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</si>
  <si>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</si>
  <si>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</si>
  <si>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</si>
  <si>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</si>
  <si>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</si>
  <si>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</si>
  <si>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</si>
  <si>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</si>
  <si>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</si>
  <si>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</si>
  <si>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</si>
  <si>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</si>
  <si>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</si>
  <si>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</si>
  <si>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</si>
  <si>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</si>
  <si>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</si>
  <si>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</si>
  <si>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</si>
  <si>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</si>
  <si>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</si>
  <si>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</si>
  <si>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</si>
  <si>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</si>
  <si>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</si>
  <si>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</si>
  <si>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</si>
  <si>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</si>
  <si>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</si>
  <si>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</si>
  <si>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</si>
  <si>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</si>
  <si>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</si>
  <si>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</si>
  <si>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</si>
  <si>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</si>
  <si>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</si>
  <si>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</si>
  <si>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</si>
  <si>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</si>
  <si>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</si>
  <si>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</si>
  <si>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</si>
  <si>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</si>
  <si>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</si>
  <si>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</si>
  <si>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</si>
  <si>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</si>
  <si>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</si>
  <si>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</si>
  <si>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</si>
  <si>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</si>
  <si>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</si>
  <si>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</si>
  <si>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</si>
  <si>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</si>
  <si>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</si>
  <si>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</si>
  <si>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</si>
  <si>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</si>
  <si>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</si>
  <si>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</si>
  <si>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</si>
  <si>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</si>
  <si>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</si>
  <si>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</si>
  <si>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</si>
  <si>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</si>
  <si>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</si>
  <si>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</si>
  <si>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</si>
  <si>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</si>
  <si>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</si>
  <si>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</si>
  <si>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</si>
  <si>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</si>
  <si>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</si>
  <si>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</si>
  <si>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</si>
  <si>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</si>
  <si>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</si>
  <si>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</si>
  <si>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</si>
  <si>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</si>
  <si>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</si>
  <si>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</si>
  <si>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</si>
  <si>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</si>
  <si>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</si>
  <si>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</si>
  <si>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</si>
  <si>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</si>
  <si>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</si>
  <si>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</si>
  <si>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</si>
  <si>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</si>
  <si>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</si>
  <si>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</si>
  <si>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</si>
  <si>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</si>
  <si>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</si>
  <si>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</si>
  <si>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</si>
  <si>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</si>
  <si>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</si>
  <si>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</si>
  <si>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</si>
  <si>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</si>
  <si>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</si>
  <si>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</si>
  <si>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</si>
  <si>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</si>
  <si>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</si>
  <si>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</si>
  <si>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</si>
  <si>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</si>
  <si>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</si>
  <si>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</si>
  <si>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</si>
  <si>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</si>
  <si>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</si>
  <si>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</si>
  <si>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</si>
  <si>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</si>
  <si>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</si>
  <si>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</si>
  <si>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</si>
  <si>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</si>
  <si>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</si>
  <si>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</si>
  <si>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</si>
  <si>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</si>
  <si>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</si>
  <si>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</si>
  <si>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</si>
  <si>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</si>
  <si>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</si>
  <si>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</si>
  <si>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</si>
  <si>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</si>
  <si>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</si>
  <si>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</si>
  <si>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</si>
  <si>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</si>
  <si>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</si>
  <si>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</si>
  <si>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</si>
  <si>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</si>
  <si>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</si>
  <si>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</si>
  <si>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</si>
  <si>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</si>
  <si>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</si>
  <si>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</si>
  <si>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</si>
  <si>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</si>
  <si>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</si>
  <si>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</si>
  <si>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</si>
  <si>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</si>
  <si>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</si>
  <si>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</si>
  <si>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</si>
  <si>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</si>
  <si>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</si>
  <si>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</si>
  <si>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</si>
  <si>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</si>
  <si>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</si>
  <si>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</si>
  <si>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</si>
  <si>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</si>
  <si>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</si>
  <si>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</si>
  <si>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</si>
  <si>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</si>
  <si>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</si>
  <si>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</si>
  <si>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</si>
  <si>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</si>
  <si>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</si>
  <si>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</si>
  <si>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</si>
  <si>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</si>
  <si>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</si>
  <si>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</si>
  <si>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</si>
  <si>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</si>
  <si>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</si>
  <si>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</si>
  <si>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</si>
  <si>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</si>
  <si>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</si>
  <si>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</si>
  <si>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</si>
  <si>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</si>
  <si>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</si>
  <si>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</si>
  <si>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</si>
  <si>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</si>
  <si>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</si>
  <si>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</si>
  <si>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</si>
  <si>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</si>
  <si>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</si>
  <si>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</si>
  <si>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</si>
  <si>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</si>
  <si>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</si>
  <si>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</si>
  <si>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</si>
  <si>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</si>
  <si>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</si>
  <si>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</si>
  <si>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</si>
  <si>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</si>
  <si>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</si>
  <si>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</si>
  <si>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</si>
  <si>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</si>
  <si>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</si>
  <si>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</si>
  <si>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</si>
  <si>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</si>
  <si>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</si>
  <si>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</si>
  <si>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</si>
  <si>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</si>
  <si>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</si>
  <si>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</si>
  <si>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</si>
  <si>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</si>
  <si>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</si>
  <si>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</si>
  <si>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</si>
  <si>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</si>
  <si>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</si>
  <si>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</si>
  <si>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</si>
  <si>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</si>
  <si>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</si>
  <si>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</si>
  <si>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</si>
  <si>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</si>
  <si>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</si>
  <si>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</si>
  <si>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</si>
  <si>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</si>
  <si>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</si>
  <si>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</si>
  <si>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</si>
  <si>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</si>
  <si>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</si>
  <si>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</si>
  <si>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</si>
  <si>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</si>
  <si>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</si>
  <si>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</si>
  <si>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</si>
  <si>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</si>
  <si>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</si>
  <si>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</si>
  <si>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</si>
  <si>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</si>
  <si>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</si>
  <si>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</si>
  <si>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</si>
  <si>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</si>
  <si>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</si>
  <si>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</si>
  <si>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</si>
  <si>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</si>
  <si>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</si>
  <si>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</si>
  <si>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</si>
  <si>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</si>
  <si>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</si>
  <si>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</si>
  <si>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</si>
  <si>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</si>
  <si>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</si>
  <si>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</si>
  <si>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</si>
  <si>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</si>
  <si>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</si>
  <si>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</si>
  <si>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</si>
  <si>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</si>
  <si>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</si>
  <si>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</si>
  <si>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</si>
  <si>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</si>
  <si>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</si>
  <si>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</si>
  <si>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</si>
  <si>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</si>
  <si>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</si>
  <si>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</si>
  <si>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</si>
  <si>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</si>
  <si>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</si>
  <si>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</si>
  <si>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</si>
  <si>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</si>
  <si>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</si>
  <si>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</si>
  <si>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</si>
  <si>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</si>
  <si>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</si>
  <si>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</si>
  <si>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</si>
  <si>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</si>
  <si>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</si>
  <si>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</si>
  <si>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</si>
  <si>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</si>
  <si>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</si>
  <si>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</si>
  <si>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</si>
  <si>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</si>
  <si>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</si>
  <si>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</si>
  <si>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</si>
  <si>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</si>
  <si>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</si>
  <si>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</si>
  <si>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</si>
  <si>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</si>
  <si>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</si>
  <si>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</si>
  <si>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</si>
  <si>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</si>
  <si>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</si>
  <si>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</si>
  <si>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</si>
  <si>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</si>
  <si>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</si>
  <si>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</si>
  <si>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</si>
  <si>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</si>
  <si>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</si>
  <si>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</si>
  <si>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</si>
  <si>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</si>
  <si>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</si>
  <si>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</si>
  <si>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</si>
  <si>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</si>
  <si>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</si>
  <si>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</si>
  <si>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</si>
  <si>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</si>
  <si>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</si>
  <si>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</si>
  <si>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</si>
  <si>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</si>
  <si>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</si>
  <si>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</si>
  <si>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</si>
  <si>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</si>
  <si>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</si>
  <si>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</si>
  <si>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</si>
  <si>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</si>
  <si>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</si>
  <si>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</si>
  <si>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</si>
  <si>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</si>
  <si>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</si>
  <si>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</si>
  <si>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</si>
  <si>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</si>
  <si>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</si>
  <si>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</si>
  <si>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</si>
  <si>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</si>
  <si>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</si>
  <si>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</si>
  <si>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</si>
  <si>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</si>
  <si>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</si>
  <si>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</si>
  <si>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</si>
  <si>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</si>
  <si>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</si>
  <si>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</si>
  <si>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</si>
  <si>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</si>
  <si>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</si>
  <si>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</si>
  <si>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</si>
  <si>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</si>
  <si>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</si>
  <si>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</si>
  <si>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</si>
  <si>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</si>
  <si>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</si>
  <si>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</si>
  <si>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</si>
  <si>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</si>
  <si>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</si>
  <si>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</si>
  <si>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</si>
  <si>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</si>
  <si>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</si>
  <si>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</si>
  <si>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</si>
  <si>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</si>
  <si>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</si>
  <si>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</si>
  <si>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</si>
  <si>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</si>
  <si>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</si>
  <si>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</si>
  <si>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</si>
  <si>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</si>
  <si>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</si>
  <si>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</si>
  <si>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</si>
  <si>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</si>
  <si>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</si>
  <si>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</si>
  <si>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</si>
  <si>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</si>
  <si>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</si>
  <si>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</si>
  <si>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</si>
  <si>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</si>
  <si>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</si>
  <si>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</si>
  <si>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</si>
  <si>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</si>
  <si>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</si>
  <si>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</si>
  <si>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</si>
  <si>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</si>
  <si>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</si>
  <si>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</si>
  <si>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</si>
  <si>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</si>
  <si>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</si>
  <si>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</si>
  <si>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</si>
  <si>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</si>
  <si>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</si>
  <si>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</si>
  <si>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</si>
  <si>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</si>
  <si>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</si>
  <si>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</si>
  <si>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</si>
  <si>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</si>
  <si>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</si>
  <si>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</si>
  <si>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</si>
  <si>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</si>
  <si>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</si>
  <si>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</si>
  <si>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</si>
  <si>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</si>
  <si>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</si>
  <si>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</si>
  <si>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</si>
  <si>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</si>
  <si>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</si>
  <si>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</si>
  <si>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</si>
  <si>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</si>
  <si>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</si>
  <si>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</si>
  <si>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</si>
  <si>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</si>
  <si>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</si>
  <si>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</si>
  <si>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</si>
  <si>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</si>
  <si>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</si>
  <si>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</si>
  <si>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</si>
  <si>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</si>
  <si>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</si>
  <si>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</si>
  <si>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</si>
  <si>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</si>
  <si>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</si>
  <si>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</si>
  <si>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</si>
  <si>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</si>
  <si>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</si>
  <si>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</si>
  <si>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</si>
  <si>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</si>
  <si>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</si>
  <si>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</si>
  <si>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</si>
  <si>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</si>
  <si>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</si>
  <si>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</si>
  <si>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</si>
  <si>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</si>
  <si>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</si>
  <si>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</si>
  <si>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</si>
  <si>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</si>
  <si>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</si>
  <si>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</si>
  <si>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</si>
  <si>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</si>
  <si>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</si>
  <si>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</si>
  <si>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</si>
  <si>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</si>
  <si>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</si>
  <si>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</si>
  <si>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</si>
  <si>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</si>
  <si>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</si>
  <si>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</si>
  <si>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</si>
  <si>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</si>
  <si>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</si>
  <si>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</si>
  <si>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</si>
  <si>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</si>
  <si>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</si>
  <si>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</si>
  <si>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</si>
  <si>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</si>
  <si>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</si>
  <si>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</si>
  <si>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</si>
  <si>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</si>
  <si>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</si>
  <si>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</si>
  <si>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</si>
  <si>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</si>
  <si>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</si>
  <si>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</si>
  <si>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</si>
  <si>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</si>
  <si>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</si>
  <si>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</si>
  <si>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</si>
  <si>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</si>
  <si>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</si>
  <si>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</si>
  <si>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</si>
  <si>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</si>
  <si>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</si>
  <si>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</si>
  <si>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</si>
  <si>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</si>
  <si>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</si>
  <si>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</si>
  <si>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</si>
  <si>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</si>
  <si>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</si>
  <si>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</si>
  <si>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</si>
  <si>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</si>
  <si>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</si>
  <si>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</si>
  <si>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</si>
  <si>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</si>
  <si>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</si>
  <si>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</si>
  <si>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</si>
  <si>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</si>
  <si>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</si>
  <si>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</si>
  <si>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</si>
  <si>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</si>
  <si>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</si>
  <si>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</si>
  <si>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</si>
  <si>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</si>
  <si>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</si>
  <si>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</si>
  <si>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</si>
  <si>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</si>
  <si>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</si>
  <si>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</si>
  <si>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</si>
  <si>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</si>
  <si>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</si>
  <si>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</si>
  <si>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</si>
  <si>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</si>
  <si>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</si>
  <si>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</si>
  <si>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</si>
  <si>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</si>
  <si>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</si>
  <si>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</si>
  <si>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</si>
  <si>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</si>
  <si>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</si>
  <si>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</si>
  <si>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</si>
  <si>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</si>
  <si>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</si>
  <si>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</si>
  <si>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</si>
  <si>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</si>
  <si>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</si>
  <si>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</si>
  <si>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</si>
  <si>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</si>
  <si>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</si>
  <si>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</si>
  <si>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</si>
  <si>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</si>
  <si>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</si>
  <si>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</si>
  <si>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</si>
  <si>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</si>
  <si>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</si>
  <si>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</si>
  <si>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</si>
  <si>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</si>
  <si>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</si>
  <si>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</si>
  <si>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</si>
  <si>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</si>
  <si>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</si>
  <si>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</si>
  <si>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</si>
  <si>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</si>
  <si>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</si>
  <si>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</si>
  <si>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</si>
  <si>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</si>
  <si>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</si>
  <si>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</si>
  <si>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</si>
  <si>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</si>
  <si>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</si>
  <si>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</si>
  <si>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</si>
  <si>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</si>
  <si>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</si>
  <si>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</si>
  <si>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</si>
  <si>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</si>
  <si>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</si>
  <si>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</si>
  <si>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</si>
  <si>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</si>
  <si>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</si>
  <si>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</si>
  <si>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</si>
  <si>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</si>
  <si>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</si>
  <si>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</si>
  <si>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</si>
  <si>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</si>
  <si>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</si>
  <si>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</si>
  <si>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</si>
  <si>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</si>
  <si>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</si>
  <si>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</si>
  <si>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</si>
  <si>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</si>
  <si>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</si>
  <si>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</si>
  <si>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</si>
  <si>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</si>
  <si>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</si>
  <si>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</si>
  <si>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</si>
  <si>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</si>
  <si>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</si>
  <si>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</si>
  <si>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</si>
  <si>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</si>
  <si>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</si>
  <si>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</si>
  <si>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</si>
  <si>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</si>
  <si>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</si>
  <si>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</si>
  <si>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</si>
  <si>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</si>
  <si>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</si>
  <si>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</si>
  <si>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</si>
  <si>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</si>
  <si>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</si>
  <si>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</si>
  <si>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</si>
  <si>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</si>
  <si>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</si>
  <si>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</si>
  <si>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</si>
  <si>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</si>
  <si>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</si>
  <si>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</si>
  <si>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</si>
  <si>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</si>
  <si>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</si>
  <si>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</si>
  <si>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</si>
  <si>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</si>
  <si>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</si>
  <si>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</si>
  <si>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</si>
  <si>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</si>
  <si>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</si>
  <si>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</si>
  <si>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</si>
  <si>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</si>
  <si>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</si>
  <si>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</si>
  <si>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</si>
  <si>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</si>
  <si>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</si>
  <si>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</si>
  <si>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</si>
  <si>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</si>
  <si>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</si>
  <si>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</si>
  <si>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</si>
  <si>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</si>
  <si>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</si>
  <si>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</si>
  <si>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</si>
  <si>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</si>
  <si>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</si>
  <si>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</si>
  <si>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</si>
  <si>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</si>
  <si>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</si>
  <si>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</si>
  <si>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</si>
  <si>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</si>
  <si>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</si>
  <si>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</si>
  <si>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</si>
  <si>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</si>
  <si>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</si>
  <si>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</si>
  <si>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</si>
  <si>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</si>
  <si>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</si>
  <si>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</si>
  <si>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</si>
  <si>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</si>
  <si>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</si>
  <si>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</si>
  <si>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</si>
  <si>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</si>
  <si>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</si>
  <si>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</si>
  <si>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</si>
  <si>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</si>
  <si>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</si>
  <si>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</si>
  <si>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</si>
  <si>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</si>
  <si>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</si>
  <si>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</si>
  <si>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</si>
  <si>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</si>
  <si>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</si>
  <si>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</si>
  <si>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</si>
  <si>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</si>
  <si>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</si>
  <si>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</si>
  <si>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</si>
  <si>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</si>
  <si>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</si>
  <si>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</si>
  <si>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</si>
  <si>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</si>
  <si>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</si>
  <si>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</si>
  <si>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</si>
  <si>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</si>
  <si>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</si>
  <si>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</si>
  <si>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</si>
  <si>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</si>
  <si>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</si>
  <si>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</si>
  <si>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</si>
  <si>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</si>
  <si>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</si>
  <si>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</si>
  <si>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</si>
  <si>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</si>
  <si>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</si>
  <si>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</si>
  <si>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</si>
  <si>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</si>
  <si>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</si>
  <si>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</si>
  <si>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</si>
  <si>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</si>
  <si>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</si>
  <si>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</si>
  <si>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</si>
  <si>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</si>
  <si>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</si>
  <si>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</si>
  <si>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</si>
  <si>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</si>
  <si>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</si>
  <si>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</si>
  <si>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</si>
  <si>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</si>
  <si>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</si>
  <si>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</si>
  <si>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</si>
  <si>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</si>
  <si>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</si>
  <si>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</si>
  <si>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</si>
  <si>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</si>
  <si>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</si>
  <si>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</si>
  <si>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</si>
  <si>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</si>
  <si>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</si>
  <si>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</si>
  <si>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</si>
  <si>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</si>
  <si>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</si>
  <si>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</si>
  <si>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</si>
  <si>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</si>
  <si>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</si>
  <si>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</si>
  <si>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</si>
  <si>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</si>
  <si>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</si>
  <si>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</si>
  <si>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</si>
  <si>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</si>
  <si>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</si>
  <si>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</si>
  <si>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</si>
  <si>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</si>
  <si>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</si>
  <si>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</si>
  <si>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</si>
  <si>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</si>
  <si>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</si>
  <si>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</si>
  <si>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</si>
  <si>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</si>
  <si>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</si>
  <si>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</si>
  <si>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</si>
  <si>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</si>
  <si>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</si>
  <si>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</si>
  <si>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</si>
  <si>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</si>
  <si>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</si>
  <si>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</si>
  <si>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</si>
  <si>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</si>
  <si>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</si>
  <si>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</si>
  <si>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</si>
  <si>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</si>
  <si>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</si>
  <si>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</si>
  <si>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</si>
  <si>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</si>
  <si>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</si>
  <si>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</si>
  <si>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</si>
  <si>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</si>
  <si>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</si>
  <si>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</si>
  <si>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</si>
  <si>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</si>
  <si>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</si>
  <si>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</si>
  <si>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</si>
  <si>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</si>
  <si>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</si>
  <si>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</si>
  <si>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</si>
  <si>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</si>
  <si>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</si>
  <si>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</si>
  <si>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</si>
  <si>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</si>
  <si>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</si>
  <si>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</si>
  <si>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</si>
  <si>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</si>
  <si>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</si>
  <si>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</si>
  <si>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</si>
  <si>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</si>
  <si>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</si>
  <si>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</si>
  <si>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</si>
  <si>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</si>
  <si>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</si>
  <si>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</si>
  <si>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</si>
  <si>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</si>
  <si>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</si>
  <si>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</si>
  <si>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</si>
  <si>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</si>
  <si>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</si>
  <si>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</si>
  <si>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</si>
  <si>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</si>
  <si>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</si>
  <si>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</si>
  <si>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</si>
  <si>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</si>
  <si>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</si>
  <si>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</si>
  <si>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</si>
  <si>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</si>
  <si>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</si>
  <si>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</si>
  <si>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</si>
  <si>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</si>
  <si>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</si>
  <si>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</si>
  <si>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</si>
  <si>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</si>
  <si>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</si>
  <si>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</si>
  <si>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</si>
  <si>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</si>
  <si>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</si>
  <si>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</si>
  <si>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</si>
  <si>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</si>
  <si>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</si>
  <si>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</si>
  <si>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</si>
  <si>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</si>
  <si>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</si>
  <si>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</si>
  <si>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</si>
  <si>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</si>
  <si>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</si>
  <si>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</si>
  <si>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</si>
  <si>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</si>
  <si>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</si>
  <si>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</si>
  <si>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</si>
  <si>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</si>
  <si>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</si>
  <si>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</si>
  <si>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</si>
  <si>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</si>
  <si>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</si>
  <si>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</si>
  <si>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</si>
  <si>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</si>
  <si>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</si>
  <si>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</si>
  <si>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</si>
  <si>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</si>
  <si>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</si>
  <si>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</si>
  <si>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</si>
  <si>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</si>
  <si>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</si>
  <si>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</si>
  <si>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</si>
  <si>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</si>
  <si>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</si>
  <si>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</si>
  <si>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</si>
  <si>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</si>
  <si>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</si>
  <si>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</si>
  <si>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</si>
  <si>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</si>
  <si>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</si>
  <si>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</si>
  <si>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</si>
  <si>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</si>
  <si>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</si>
  <si>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</si>
  <si>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</si>
  <si>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</si>
  <si>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</si>
  <si>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</si>
  <si>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</si>
  <si>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</si>
  <si>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</si>
  <si>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</si>
  <si>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</si>
  <si>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</si>
  <si>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</si>
  <si>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</si>
  <si>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</si>
  <si>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</si>
  <si>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</si>
  <si>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</si>
  <si>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</si>
  <si>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</si>
  <si>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</si>
  <si>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</si>
  <si>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</si>
  <si>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</si>
  <si>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</si>
  <si>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</si>
  <si>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</si>
  <si>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</si>
  <si>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</si>
  <si>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</si>
  <si>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</si>
  <si>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</si>
  <si>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</si>
  <si>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</si>
  <si>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</si>
  <si>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</si>
  <si>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</si>
  <si>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</si>
  <si>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</si>
  <si>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</si>
  <si>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</si>
  <si>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</si>
  <si>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</si>
  <si>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</si>
  <si>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</si>
  <si>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</si>
  <si>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</si>
  <si>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</si>
  <si>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</si>
  <si>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</si>
  <si>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</si>
  <si>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</si>
  <si>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</si>
  <si>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</si>
  <si>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</si>
  <si>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</si>
  <si>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</si>
  <si>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</si>
  <si>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</si>
  <si>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</si>
  <si>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</si>
  <si>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</si>
  <si>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</si>
  <si>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</si>
  <si>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</si>
  <si>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</si>
  <si>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</si>
  <si>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</si>
  <si>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</si>
  <si>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</si>
  <si>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</si>
  <si>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</si>
  <si>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</si>
  <si>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</si>
  <si>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</si>
  <si>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</si>
  <si>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</si>
  <si>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</si>
  <si>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</si>
  <si>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</si>
  <si>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</si>
  <si>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</si>
  <si>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</si>
  <si>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</si>
  <si>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</si>
  <si>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</si>
  <si>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</si>
  <si>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</si>
  <si>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</si>
  <si>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</si>
  <si>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</si>
  <si>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</si>
  <si>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</si>
  <si>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</si>
  <si>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</si>
  <si>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</si>
  <si>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</si>
  <si>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</si>
  <si>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</si>
  <si>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</si>
  <si>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</si>
  <si>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</si>
  <si>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</si>
  <si>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</si>
  <si>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</si>
  <si>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</si>
  <si>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</si>
  <si>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</si>
  <si>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</si>
  <si>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</si>
  <si>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</si>
  <si>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</si>
  <si>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</si>
  <si>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</si>
  <si>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</si>
  <si>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</si>
  <si>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</si>
  <si>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</si>
  <si>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</si>
  <si>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</si>
  <si>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</si>
  <si>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</si>
  <si>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</si>
  <si>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</si>
  <si>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</si>
  <si>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</si>
  <si>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</si>
  <si>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</si>
  <si>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</si>
  <si>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</si>
  <si>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</si>
  <si>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</si>
  <si>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</si>
  <si>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</si>
  <si>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</si>
  <si>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</si>
  <si>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</si>
  <si>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</si>
  <si>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</si>
  <si>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</si>
  <si>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</si>
  <si>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</si>
  <si>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</si>
  <si>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</si>
  <si>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</si>
  <si>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</si>
  <si>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</si>
  <si>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</si>
  <si>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</si>
  <si>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</si>
  <si>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</si>
  <si>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</si>
  <si>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</si>
  <si>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</si>
  <si>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</si>
  <si>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</si>
  <si>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</si>
  <si>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</si>
  <si>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</si>
  <si>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</si>
  <si>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</si>
  <si>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</si>
  <si>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</si>
  <si>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</si>
  <si>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</si>
  <si>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</si>
  <si>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</si>
  <si>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</si>
  <si>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</si>
  <si>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</si>
  <si>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</si>
  <si>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</si>
  <si>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</si>
  <si>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</si>
  <si>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</si>
  <si>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</si>
  <si>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</si>
  <si>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</si>
  <si>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</si>
  <si>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</si>
  <si>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</si>
  <si>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</si>
  <si>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</si>
  <si>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</si>
  <si>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</si>
  <si>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</si>
  <si>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</si>
  <si>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</si>
  <si>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</si>
  <si>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</si>
  <si>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</si>
  <si>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</si>
  <si>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</si>
  <si>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</si>
  <si>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</si>
  <si>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</si>
  <si>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</si>
  <si>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</si>
  <si>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</si>
  <si>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</si>
  <si>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</si>
  <si>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</si>
  <si>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</si>
  <si>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</si>
  <si>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</si>
  <si>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</si>
  <si>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</si>
  <si>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</si>
  <si>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</si>
  <si>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</si>
  <si>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</si>
  <si>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</si>
  <si>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</si>
  <si>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</si>
  <si>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</si>
  <si>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</si>
  <si>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</si>
  <si>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</si>
  <si>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</si>
  <si>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</si>
  <si>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</si>
  <si>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</si>
  <si>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</si>
  <si>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</si>
  <si>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</si>
  <si>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</si>
  <si>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</si>
  <si>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</si>
  <si>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</si>
  <si>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</si>
  <si>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</si>
  <si>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</si>
  <si>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</si>
  <si>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</si>
  <si>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</si>
  <si>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</si>
  <si>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</si>
  <si>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</si>
  <si>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</si>
  <si>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</si>
  <si>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</si>
  <si>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</si>
  <si>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</si>
  <si>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</si>
  <si>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</si>
  <si>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</si>
  <si>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</si>
  <si>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</si>
  <si>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</si>
  <si>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</si>
  <si>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</si>
  <si>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</si>
  <si>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</si>
  <si>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</si>
  <si>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</si>
  <si>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</si>
  <si>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</si>
  <si>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</si>
  <si>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</si>
  <si>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</si>
  <si>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</si>
  <si>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</si>
  <si>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</si>
  <si>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</si>
  <si>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</si>
  <si>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</si>
  <si>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</si>
  <si>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</si>
  <si>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</si>
  <si>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</si>
  <si>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</si>
  <si>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</si>
  <si>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</si>
  <si>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</si>
  <si>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</si>
  <si>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</si>
  <si>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</si>
  <si>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</si>
  <si>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</si>
  <si>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</si>
  <si>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</si>
  <si>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</si>
  <si>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</si>
  <si>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</si>
  <si>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</si>
  <si>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</si>
  <si>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</si>
  <si>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</si>
  <si>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</si>
  <si>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</si>
  <si>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</si>
  <si>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</si>
  <si>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</si>
  <si>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</si>
  <si>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</si>
  <si>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</si>
  <si>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</si>
  <si>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</si>
  <si>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</si>
  <si>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</si>
  <si>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</si>
  <si>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</si>
  <si>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</si>
  <si>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</si>
  <si>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</si>
  <si>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</si>
  <si>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</si>
  <si>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</si>
  <si>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</si>
  <si>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</si>
  <si>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</si>
  <si>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</si>
  <si>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</si>
  <si>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</si>
  <si>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</si>
  <si>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</si>
  <si>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</si>
  <si>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</si>
  <si>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</si>
  <si>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</si>
  <si>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</si>
  <si>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</si>
  <si>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</si>
  <si>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</si>
  <si>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</si>
  <si>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</si>
  <si>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</si>
  <si>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</si>
  <si>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</si>
  <si>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</si>
  <si>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</si>
  <si>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</si>
  <si>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</si>
  <si>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</si>
  <si>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</si>
  <si>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</si>
  <si>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</si>
  <si>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</si>
  <si>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</si>
  <si>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</si>
  <si>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</si>
  <si>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</si>
  <si>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</si>
  <si>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</si>
  <si>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</si>
  <si>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</si>
  <si>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</si>
  <si>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</si>
  <si>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</si>
  <si>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</si>
  <si>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</si>
  <si>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</si>
  <si>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</si>
  <si>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</si>
  <si>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</si>
  <si>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</si>
  <si>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</si>
  <si>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</si>
  <si>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</si>
  <si>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</si>
  <si>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</si>
  <si>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</si>
  <si>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</si>
  <si>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</si>
  <si>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</si>
  <si>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</si>
  <si>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</si>
  <si>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</si>
  <si>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</si>
  <si>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</si>
  <si>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</si>
  <si>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</si>
  <si>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</si>
  <si>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</si>
  <si>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</si>
  <si>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</si>
  <si>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</si>
  <si>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</si>
  <si>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</si>
  <si>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</si>
  <si>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</si>
  <si>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</si>
  <si>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</si>
  <si>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</si>
  <si>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</si>
  <si>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</si>
  <si>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</si>
  <si>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</si>
  <si>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</si>
  <si>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</si>
  <si>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</si>
  <si>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</si>
  <si>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</si>
  <si>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</si>
  <si>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</si>
  <si>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</si>
  <si>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</si>
  <si>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</si>
  <si>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</si>
  <si>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</si>
  <si>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</si>
  <si>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</si>
  <si>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</si>
  <si>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</si>
  <si>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</si>
  <si>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</si>
  <si>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</si>
  <si>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</si>
  <si>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</si>
  <si>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</si>
  <si>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</si>
  <si>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</si>
  <si>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</si>
  <si>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</si>
  <si>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</si>
  <si>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</si>
  <si>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</si>
  <si>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</si>
  <si>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</si>
  <si>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</si>
  <si>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</si>
  <si>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</si>
  <si>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</si>
  <si>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</si>
  <si>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</si>
  <si>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</si>
  <si>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</si>
  <si>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</si>
  <si>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</si>
  <si>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</si>
  <si>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</si>
  <si>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</si>
  <si>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</si>
  <si>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</si>
  <si>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</si>
  <si>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</si>
  <si>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</si>
  <si>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</si>
  <si>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</si>
  <si>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</si>
  <si>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</si>
  <si>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</si>
  <si>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</si>
  <si>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</si>
  <si>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</si>
  <si>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</si>
  <si>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</si>
  <si>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</si>
  <si>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</si>
  <si>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</si>
  <si>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</si>
  <si>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</si>
  <si>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</si>
  <si>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</si>
  <si>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</si>
  <si>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</si>
  <si>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</si>
  <si>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</si>
  <si>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</si>
  <si>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</si>
  <si>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</si>
  <si>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</si>
  <si>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</si>
  <si>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</si>
  <si>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</si>
  <si>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</si>
  <si>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</si>
  <si>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</si>
  <si>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</si>
  <si>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</si>
  <si>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</si>
  <si>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</si>
  <si>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</si>
  <si>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</si>
  <si>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</si>
  <si>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</si>
  <si>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</si>
  <si>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</si>
  <si>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</si>
  <si>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</si>
  <si>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</si>
  <si>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</si>
  <si>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</si>
  <si>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</si>
  <si>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</si>
  <si>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</si>
  <si>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</si>
  <si>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</si>
  <si>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</si>
  <si>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</si>
  <si>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</si>
  <si>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</si>
  <si>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</si>
  <si>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</si>
  <si>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</si>
  <si>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</si>
  <si>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</si>
  <si>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</si>
  <si>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</si>
  <si>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</si>
  <si>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</si>
  <si>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</si>
  <si>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</si>
  <si>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</si>
  <si>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</si>
  <si>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</si>
  <si>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</si>
  <si>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</si>
  <si>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</si>
  <si>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</si>
  <si>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</si>
  <si>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</si>
  <si>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</si>
  <si>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</si>
  <si>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</si>
  <si>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</si>
  <si>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</si>
  <si>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</si>
  <si>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</si>
  <si>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</si>
  <si>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</si>
  <si>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</si>
  <si>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</si>
  <si>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</si>
  <si>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</si>
  <si>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</si>
  <si>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</si>
  <si>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</si>
  <si>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</si>
  <si>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</si>
  <si>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</si>
  <si>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</si>
  <si>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</si>
  <si>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</si>
  <si>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</si>
  <si>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</si>
  <si>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</si>
  <si>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</si>
  <si>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</si>
  <si>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</si>
  <si>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</si>
  <si>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</si>
  <si>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</si>
  <si>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</si>
  <si>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</si>
  <si>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</si>
  <si>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</si>
  <si>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</si>
  <si>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</si>
  <si>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</si>
  <si>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</si>
  <si>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</si>
  <si>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</si>
  <si>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</si>
  <si>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</si>
  <si>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</si>
  <si>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</si>
  <si>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</si>
  <si>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</si>
  <si>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</si>
  <si>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</si>
  <si>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</si>
  <si>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</si>
  <si>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</si>
  <si>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</si>
  <si>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</si>
  <si>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</si>
  <si>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</si>
  <si>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</si>
  <si>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</si>
  <si>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</si>
  <si>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</si>
  <si>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</si>
  <si>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</si>
  <si>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</si>
  <si>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</si>
  <si>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</si>
  <si>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</si>
  <si>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</si>
  <si>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</si>
  <si>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</si>
  <si>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</si>
  <si>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</si>
  <si>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</si>
  <si>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</si>
  <si>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</si>
  <si>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</si>
  <si>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</si>
  <si>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</si>
  <si>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</si>
  <si>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</si>
  <si>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</si>
  <si>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</si>
  <si>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</si>
  <si>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</si>
  <si>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</si>
  <si>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</si>
  <si>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</si>
  <si>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</si>
  <si>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</si>
  <si>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</si>
  <si>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</si>
  <si>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</si>
  <si>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</si>
  <si>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</si>
  <si>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</si>
  <si>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</si>
  <si>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</si>
  <si>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</si>
  <si>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</si>
  <si>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</si>
  <si>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</si>
  <si>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</si>
  <si>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</si>
  <si>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</si>
  <si>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</si>
  <si>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</si>
  <si>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</si>
  <si>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</si>
  <si>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</si>
  <si>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</si>
  <si>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</si>
  <si>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</si>
  <si>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</si>
  <si>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</si>
  <si>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</si>
  <si>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</si>
  <si>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</si>
  <si>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</si>
  <si>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</si>
  <si>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</si>
  <si>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</si>
  <si>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</si>
  <si>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</si>
  <si>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</si>
  <si>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</si>
  <si>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</si>
  <si>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</si>
  <si>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</si>
  <si>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</si>
  <si>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</si>
  <si>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</si>
  <si>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</si>
  <si>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</si>
  <si>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</si>
  <si>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</si>
  <si>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</si>
  <si>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</si>
  <si>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</si>
  <si>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</si>
  <si>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</si>
  <si>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</si>
  <si>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</si>
  <si>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</si>
  <si>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</si>
  <si>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</si>
  <si>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</si>
  <si>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</si>
  <si>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</si>
  <si>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</si>
  <si>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</si>
  <si>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</si>
  <si>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</si>
  <si>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</si>
  <si>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</si>
  <si>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</si>
  <si>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</si>
  <si>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</si>
  <si>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</si>
  <si>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</si>
  <si>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</si>
  <si>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</si>
  <si>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</si>
  <si>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</si>
  <si>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</si>
  <si>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</si>
  <si>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</si>
  <si>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</si>
  <si>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</si>
  <si>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</si>
  <si>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</si>
  <si>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</si>
  <si>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</si>
  <si>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</si>
  <si>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</si>
  <si>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</si>
  <si>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</si>
  <si>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</si>
  <si>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</si>
  <si>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</si>
  <si>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</si>
  <si>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</si>
  <si>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</si>
  <si>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</si>
  <si>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</si>
  <si>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</si>
  <si>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</si>
  <si>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</si>
  <si>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</si>
  <si>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</si>
  <si>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</si>
  <si>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</si>
  <si>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</si>
  <si>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</si>
  <si>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</si>
  <si>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</si>
  <si>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</si>
  <si>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</si>
  <si>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</si>
  <si>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</si>
  <si>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</si>
  <si>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</si>
  <si>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</si>
  <si>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</si>
  <si>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</si>
  <si>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</si>
  <si>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</si>
  <si>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</si>
  <si>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</si>
  <si>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</si>
  <si>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</si>
  <si>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</si>
  <si>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</si>
  <si>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</si>
  <si>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</si>
  <si>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</si>
  <si>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</si>
  <si>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</si>
  <si>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</si>
  <si>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</si>
  <si>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</si>
  <si>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</si>
  <si>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</si>
  <si>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</si>
  <si>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</si>
  <si>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</si>
  <si>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</si>
  <si>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</si>
  <si>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</si>
  <si>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</si>
  <si>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</si>
  <si>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</si>
  <si>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</si>
  <si>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</si>
  <si>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</si>
  <si>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</si>
  <si>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</si>
  <si>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</si>
  <si>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</si>
  <si>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</si>
  <si>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</si>
  <si>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</si>
  <si>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</si>
  <si>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</si>
  <si>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</si>
  <si>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</si>
  <si>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</si>
  <si>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</si>
  <si>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</si>
  <si>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</si>
  <si>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</si>
  <si>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</si>
  <si>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</si>
  <si>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</si>
  <si>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</si>
  <si>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</si>
  <si>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</si>
  <si>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</si>
  <si>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</si>
  <si>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</si>
  <si>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</si>
  <si>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</si>
  <si>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</si>
  <si>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</si>
  <si>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</si>
  <si>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</si>
  <si>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</si>
  <si>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</si>
  <si>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</si>
  <si>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</si>
  <si>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</si>
  <si>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</si>
  <si>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</si>
  <si>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</si>
  <si>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</si>
  <si>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</si>
  <si>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</si>
  <si>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</si>
  <si>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</si>
  <si>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</si>
  <si>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</si>
  <si>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</si>
  <si>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</si>
  <si>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</si>
  <si>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</si>
  <si>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</si>
  <si>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</si>
  <si>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</si>
  <si>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</si>
  <si>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</si>
  <si>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</si>
  <si>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</si>
  <si>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</si>
  <si>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</si>
  <si>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</si>
  <si>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</si>
  <si>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</si>
  <si>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</si>
  <si>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</si>
  <si>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</si>
  <si>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</si>
  <si>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</si>
  <si>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</si>
  <si>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</si>
  <si>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</si>
  <si>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</si>
  <si>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</si>
  <si>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</si>
  <si>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</si>
  <si>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</si>
  <si>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</si>
  <si>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</si>
  <si>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</si>
  <si>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</si>
  <si>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</si>
  <si>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</si>
  <si>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</si>
  <si>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</si>
  <si>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</si>
  <si>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</si>
  <si>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</si>
  <si>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</si>
  <si>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</si>
  <si>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</si>
  <si>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</si>
  <si>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</si>
  <si>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</si>
  <si>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</si>
  <si>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</si>
  <si>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</si>
  <si>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</si>
  <si>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</si>
  <si>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</si>
  <si>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</si>
  <si>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</si>
  <si>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</si>
  <si>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</si>
  <si>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</si>
  <si>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</si>
  <si>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</si>
  <si>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</si>
  <si>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</si>
  <si>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</si>
  <si>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</si>
  <si>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</si>
  <si>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</si>
  <si>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</si>
  <si>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</si>
  <si>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</si>
  <si>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</si>
  <si>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</si>
  <si>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</si>
  <si>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</si>
  <si>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</si>
  <si>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</si>
  <si>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</si>
  <si>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</si>
  <si>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</si>
  <si>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</si>
  <si>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</si>
  <si>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</si>
  <si>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</si>
  <si>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</si>
  <si>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</si>
  <si>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</si>
  <si>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</si>
  <si>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</si>
  <si>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</si>
  <si>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</si>
  <si>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</si>
  <si>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</si>
  <si>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</si>
  <si>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</si>
  <si>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</si>
  <si>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</si>
  <si>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</si>
  <si>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</si>
  <si>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</si>
  <si>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</si>
  <si>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</si>
  <si>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</si>
  <si>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</si>
  <si>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</si>
  <si>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</si>
  <si>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</si>
  <si>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</si>
  <si>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</si>
  <si>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</si>
  <si>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</si>
  <si>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</si>
  <si>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</si>
  <si>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</si>
  <si>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</si>
  <si>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</si>
  <si>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</si>
  <si>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</si>
  <si>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</si>
  <si>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</si>
  <si>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</si>
  <si>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</si>
  <si>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</si>
  <si>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</si>
  <si>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</si>
  <si>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</si>
  <si>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</si>
  <si>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</si>
  <si>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</si>
  <si>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</si>
  <si>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</si>
  <si>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</si>
  <si>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</si>
  <si>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</si>
  <si>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</si>
  <si>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</si>
  <si>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</si>
  <si>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</si>
  <si>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</si>
  <si>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</si>
  <si>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</si>
  <si>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</si>
  <si>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</si>
  <si>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</si>
  <si>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</si>
  <si>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</si>
  <si>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</si>
  <si>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</si>
  <si>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</si>
  <si>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</si>
  <si>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</si>
  <si>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</si>
  <si>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</si>
  <si>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</si>
  <si>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</si>
  <si>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</si>
  <si>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</si>
  <si>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</si>
  <si>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</si>
  <si>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</si>
  <si>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</si>
  <si>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</si>
  <si>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</si>
  <si>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</si>
  <si>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</si>
  <si>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</si>
  <si>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</si>
  <si>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</si>
  <si>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</si>
  <si>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</si>
  <si>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</si>
  <si>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</si>
  <si>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</si>
  <si>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</si>
  <si>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</si>
  <si>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</si>
  <si>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</si>
  <si>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</si>
  <si>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</si>
  <si>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</si>
  <si>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</si>
  <si>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</si>
  <si>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</si>
  <si>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</si>
  <si>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</si>
  <si>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</si>
  <si>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</si>
  <si>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</si>
  <si>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</si>
  <si>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</si>
  <si>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</si>
  <si>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</si>
  <si>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</si>
  <si>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</si>
  <si>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</si>
  <si>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</si>
  <si>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</si>
  <si>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</si>
  <si>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</si>
  <si>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</si>
  <si>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</si>
  <si>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</si>
  <si>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</si>
  <si>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</si>
  <si>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</si>
  <si>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</si>
  <si>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</si>
  <si>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</si>
  <si>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</si>
  <si>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</si>
  <si>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</si>
  <si>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</si>
  <si>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</si>
  <si>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</si>
  <si>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</si>
  <si>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</si>
  <si>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</si>
  <si>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</si>
  <si>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</si>
  <si>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</si>
  <si>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</si>
  <si>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</si>
  <si>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</si>
  <si>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</si>
  <si>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</si>
  <si>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</si>
  <si>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</si>
  <si>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</si>
  <si>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</si>
  <si>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</si>
  <si>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</si>
  <si>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</si>
  <si>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</si>
  <si>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</si>
  <si>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</si>
  <si>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</si>
  <si>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</si>
  <si>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</si>
  <si>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</si>
  <si>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</si>
  <si>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</si>
  <si>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</si>
  <si>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</si>
  <si>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</si>
  <si>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</si>
  <si>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</si>
  <si>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</si>
  <si>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</si>
  <si>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</si>
  <si>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</si>
  <si>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</si>
  <si>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</si>
  <si>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</si>
  <si>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</si>
  <si>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</si>
  <si>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</si>
  <si>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</si>
  <si>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</si>
  <si>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</si>
  <si>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</si>
  <si>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</si>
  <si>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</si>
  <si>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</si>
  <si>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</si>
  <si>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</si>
  <si>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</si>
  <si>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</si>
  <si>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</si>
  <si>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</si>
  <si>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</si>
  <si>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</si>
  <si>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</si>
  <si>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</si>
  <si>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</si>
  <si>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</si>
  <si>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</si>
  <si>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</si>
  <si>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</si>
  <si>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</si>
  <si>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</si>
  <si>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</si>
  <si>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</si>
  <si>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</si>
  <si>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</si>
  <si>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</si>
  <si>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</si>
  <si>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</si>
  <si>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</si>
  <si>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</si>
  <si>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</si>
  <si>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</si>
  <si>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</si>
  <si>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</si>
  <si>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</si>
  <si>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</si>
  <si>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</si>
  <si>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</si>
  <si>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</si>
  <si>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</si>
  <si>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</si>
  <si>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</si>
  <si>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</si>
  <si>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</si>
  <si>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</si>
  <si>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</si>
  <si>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</si>
  <si>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</si>
  <si>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</si>
  <si>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</si>
  <si>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</si>
  <si>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</si>
  <si>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</si>
  <si>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</si>
  <si>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</si>
  <si>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</si>
  <si>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</si>
  <si>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</si>
  <si>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</si>
  <si>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</si>
  <si>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</si>
  <si>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</si>
  <si>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</si>
  <si>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</si>
  <si>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</si>
  <si>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</si>
  <si>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</si>
  <si>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</si>
  <si>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</si>
  <si>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</si>
  <si>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</si>
  <si>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</si>
  <si>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</si>
  <si>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</si>
  <si>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</si>
  <si>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</si>
  <si>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</si>
  <si>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</si>
  <si>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</si>
  <si>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</si>
  <si>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</si>
  <si>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</si>
  <si>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</si>
  <si>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</si>
  <si>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</si>
  <si>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</si>
  <si>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</si>
  <si>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</si>
  <si>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</si>
  <si>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</si>
  <si>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</si>
  <si>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</si>
  <si>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</si>
  <si>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</si>
  <si>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</si>
  <si>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</si>
  <si>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</si>
  <si>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</si>
  <si>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</si>
  <si>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</si>
  <si>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</si>
  <si>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</si>
  <si>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</si>
  <si>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</si>
  <si>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</si>
  <si>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</si>
  <si>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</si>
  <si>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</si>
  <si>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</si>
  <si>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</si>
  <si>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</si>
  <si>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</si>
  <si>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</si>
  <si>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</si>
  <si>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</si>
  <si>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</si>
  <si>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</si>
  <si>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</si>
  <si>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</si>
  <si>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</si>
  <si>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</si>
  <si>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</si>
  <si>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</si>
  <si>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</si>
  <si>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</si>
  <si>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</si>
  <si>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</si>
  <si>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</si>
  <si>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</si>
  <si>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</si>
  <si>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</si>
  <si>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</si>
  <si>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</si>
  <si>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</si>
  <si>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</si>
  <si>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</si>
  <si>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</si>
  <si>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</si>
  <si>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</si>
  <si>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</si>
  <si>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</si>
  <si>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</si>
  <si>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</si>
  <si>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</si>
  <si>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</si>
  <si>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</si>
  <si>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</si>
  <si>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</si>
  <si>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</si>
  <si>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</si>
  <si>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</si>
  <si>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</si>
  <si>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</si>
  <si>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</si>
  <si>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</si>
  <si>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</si>
  <si>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</si>
  <si>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</si>
  <si>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</si>
  <si>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</si>
  <si>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</si>
  <si>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</si>
  <si>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</si>
  <si>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</si>
  <si>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</si>
  <si>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</si>
  <si>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</si>
  <si>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</si>
  <si>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</si>
  <si>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</si>
  <si>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</si>
  <si>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</si>
  <si>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</si>
  <si>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</si>
  <si>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</si>
  <si>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</si>
  <si>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</si>
  <si>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</si>
  <si>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</si>
  <si>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</si>
  <si>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</si>
  <si>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</si>
  <si>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</si>
  <si>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</si>
  <si>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</si>
  <si>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</si>
  <si>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</si>
  <si>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</si>
  <si>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</si>
  <si>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</si>
  <si>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</si>
  <si>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</si>
  <si>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</si>
  <si>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</si>
  <si>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</si>
  <si>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</si>
  <si>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</si>
  <si>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</si>
  <si>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</si>
  <si>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</si>
  <si>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</si>
  <si>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</si>
  <si>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</si>
  <si>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</si>
  <si>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</si>
  <si>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</si>
  <si>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</si>
  <si>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</si>
  <si>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</si>
  <si>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</si>
  <si>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</si>
  <si>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</si>
  <si>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</si>
  <si>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</si>
  <si>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</si>
  <si>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</si>
  <si>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</si>
  <si>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</si>
  <si>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</si>
  <si>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</si>
  <si>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</si>
  <si>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</si>
  <si>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</si>
  <si>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</si>
  <si>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</si>
  <si>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</si>
  <si>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</si>
  <si>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</si>
  <si>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</si>
  <si>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</si>
  <si>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</si>
  <si>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</si>
  <si>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</si>
  <si>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</si>
  <si>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</si>
  <si>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</si>
  <si>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</si>
  <si>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</si>
  <si>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</si>
  <si>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</si>
  <si>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</si>
  <si>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</si>
  <si>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</si>
  <si>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</si>
  <si>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</si>
  <si>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</si>
  <si>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</si>
  <si>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</si>
  <si>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</si>
  <si>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</si>
  <si>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</si>
  <si>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</si>
  <si>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</si>
  <si>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</si>
  <si>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</si>
  <si>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</si>
  <si>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</si>
  <si>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</si>
  <si>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</si>
  <si>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</si>
  <si>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</si>
  <si>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</si>
  <si>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</si>
  <si>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</si>
  <si>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</si>
  <si>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</si>
  <si>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</si>
  <si>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</si>
  <si>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</si>
  <si>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</si>
  <si>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</si>
  <si>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</si>
  <si>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</si>
  <si>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</si>
  <si>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</si>
  <si>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</si>
  <si>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</si>
  <si>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</si>
  <si>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</si>
  <si>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</si>
  <si>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</si>
  <si>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</si>
  <si>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</si>
  <si>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</si>
  <si>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</si>
  <si>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</si>
  <si>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</si>
  <si>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</si>
  <si>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</si>
  <si>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</si>
  <si>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</si>
  <si>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</si>
  <si>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</si>
  <si>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</si>
  <si>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</si>
  <si>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</si>
  <si>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</si>
  <si>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</si>
  <si>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</si>
  <si>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</si>
  <si>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</si>
  <si>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</si>
  <si>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</si>
  <si>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</si>
  <si>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</si>
  <si>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</si>
  <si>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</si>
  <si>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</si>
  <si>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</si>
  <si>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</si>
  <si>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</si>
  <si>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</si>
  <si>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</si>
  <si>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</si>
  <si>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</si>
  <si>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</si>
  <si>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</si>
  <si>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</si>
  <si>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</si>
  <si>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</si>
  <si>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</si>
  <si>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</si>
  <si>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</si>
  <si>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</si>
  <si>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</si>
  <si>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</si>
  <si>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</si>
  <si>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</si>
  <si>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</si>
  <si>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</si>
  <si>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</si>
  <si>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</si>
  <si>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</si>
  <si>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</si>
  <si>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</si>
  <si>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</si>
  <si>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</si>
  <si>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</si>
  <si>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</si>
  <si>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</si>
  <si>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</si>
  <si>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</si>
  <si>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</si>
  <si>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</si>
  <si>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</si>
  <si>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</si>
  <si>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</si>
  <si>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</si>
  <si>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</si>
  <si>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</si>
  <si>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</si>
  <si>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</si>
  <si>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</si>
  <si>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</si>
  <si>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</si>
  <si>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</si>
  <si>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</si>
  <si>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</si>
  <si>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</si>
  <si>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</si>
  <si>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</si>
  <si>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</si>
  <si>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</si>
  <si>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</si>
  <si>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</si>
  <si>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</si>
  <si>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</si>
  <si>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</si>
  <si>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</si>
  <si>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</si>
  <si>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</si>
  <si>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</si>
  <si>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</si>
  <si>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</si>
  <si>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</si>
  <si>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</si>
  <si>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</si>
  <si>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</si>
  <si>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</si>
  <si>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</si>
  <si>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</si>
  <si>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</si>
  <si>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</si>
  <si>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</si>
  <si>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</si>
  <si>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</si>
  <si>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</si>
  <si>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</si>
  <si>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</si>
  <si>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</si>
  <si>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</si>
  <si>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</si>
  <si>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</si>
  <si>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</si>
  <si>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</si>
  <si>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</si>
  <si>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</si>
  <si>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</si>
  <si>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</si>
  <si>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</si>
  <si>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</si>
  <si>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</si>
  <si>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</si>
  <si>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</si>
  <si>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</si>
  <si>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</si>
  <si>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</si>
  <si>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</si>
  <si>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</si>
  <si>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</si>
  <si>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</si>
  <si>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</si>
  <si>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</si>
  <si>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</si>
  <si>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</si>
  <si>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</si>
  <si>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</si>
  <si>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</si>
  <si>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</si>
  <si>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</si>
  <si>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</si>
  <si>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</si>
  <si>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</si>
  <si>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</si>
  <si>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</si>
  <si>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</si>
  <si>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</si>
  <si>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</si>
  <si>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</si>
  <si>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</si>
  <si>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</si>
  <si>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</si>
  <si>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</si>
  <si>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</si>
  <si>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</si>
  <si>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</si>
  <si>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</si>
  <si>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</si>
  <si>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</si>
  <si>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</si>
  <si>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</si>
  <si>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</si>
  <si>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</si>
  <si>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</si>
  <si>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</si>
  <si>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</si>
  <si>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</si>
  <si>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</si>
  <si>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</si>
  <si>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</si>
  <si>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</si>
  <si>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</si>
  <si>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</si>
  <si>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</si>
  <si>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</si>
  <si>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</si>
  <si>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</si>
  <si>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</si>
  <si>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</si>
  <si>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</si>
  <si>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</si>
  <si>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</si>
  <si>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</si>
  <si>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</si>
  <si>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</si>
  <si>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</si>
  <si>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</si>
  <si>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</si>
  <si>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</si>
  <si>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</si>
  <si>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</si>
  <si>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</si>
  <si>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</si>
  <si>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</si>
  <si>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</si>
  <si>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</si>
  <si>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</si>
  <si>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</si>
  <si>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</si>
  <si>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</si>
  <si>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</si>
  <si>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</si>
  <si>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</si>
  <si>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</si>
  <si>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</si>
  <si>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</si>
  <si>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</si>
  <si>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</si>
  <si>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</si>
  <si>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</si>
  <si>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</si>
  <si>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</si>
  <si>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</si>
  <si>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</si>
  <si>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</si>
  <si>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</si>
  <si>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</si>
  <si>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</si>
  <si>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</si>
  <si>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</si>
  <si>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</si>
  <si>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</si>
  <si>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</si>
  <si>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</si>
  <si>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</si>
  <si>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</si>
  <si>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</si>
  <si>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</si>
  <si>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</si>
  <si>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</si>
  <si>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</si>
  <si>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</si>
  <si>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</si>
  <si>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</si>
  <si>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</si>
  <si>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</si>
  <si>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</si>
  <si>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</si>
  <si>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</si>
  <si>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</si>
  <si>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</si>
  <si>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</si>
  <si>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</si>
  <si>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</si>
  <si>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</si>
  <si>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</si>
  <si>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</si>
  <si>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</si>
  <si>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</si>
  <si>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</si>
  <si>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</si>
  <si>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</si>
  <si>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</si>
  <si>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</si>
  <si>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</si>
  <si>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</si>
  <si>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</si>
  <si>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</si>
  <si>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</si>
  <si>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</si>
  <si>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</si>
  <si>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</si>
  <si>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</si>
  <si>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</si>
  <si>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</si>
  <si>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</si>
  <si>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</si>
  <si>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</si>
  <si>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</si>
  <si>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</si>
  <si>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</si>
  <si>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</si>
  <si>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</si>
  <si>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</si>
  <si>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</si>
  <si>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</si>
  <si>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</si>
  <si>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</si>
  <si>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</si>
  <si>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</si>
  <si>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</si>
  <si>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</si>
  <si>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</si>
  <si>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</si>
  <si>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</si>
  <si>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</si>
  <si>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</si>
  <si>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</si>
  <si>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</si>
  <si>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</si>
  <si>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</si>
  <si>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</si>
  <si>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</si>
  <si>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</si>
  <si>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</si>
  <si>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</si>
  <si>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</si>
  <si>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</si>
  <si>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</si>
  <si>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</si>
  <si>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</si>
  <si>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</si>
  <si>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</si>
  <si>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</si>
  <si>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</si>
  <si>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</si>
  <si>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</si>
  <si>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</si>
  <si>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</si>
  <si>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</si>
  <si>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</si>
  <si>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</si>
  <si>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</si>
  <si>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</si>
  <si>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</si>
  <si>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</si>
  <si>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</si>
  <si>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</si>
  <si>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</si>
  <si>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</si>
  <si>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</si>
  <si>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</si>
  <si>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</si>
  <si>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</si>
  <si>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</si>
  <si>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</si>
  <si>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</si>
  <si>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</si>
  <si>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</si>
  <si>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</si>
  <si>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</si>
  <si>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</si>
  <si>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</si>
  <si>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</si>
  <si>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</si>
  <si>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</si>
  <si>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</si>
  <si>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</si>
  <si>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</si>
  <si>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</si>
  <si>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</si>
  <si>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</si>
  <si>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</si>
  <si>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</si>
  <si>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</si>
  <si>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</si>
  <si>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</si>
  <si>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</si>
  <si>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</si>
  <si>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</si>
  <si>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</si>
  <si>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</si>
  <si>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</si>
  <si>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</si>
  <si>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</si>
  <si>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</si>
  <si>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</si>
  <si>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</si>
  <si>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</si>
  <si>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</si>
  <si>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</si>
  <si>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</si>
  <si>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</si>
  <si>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</si>
  <si>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</si>
  <si>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</si>
  <si>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</si>
  <si>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</si>
  <si>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</si>
  <si>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</si>
  <si>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</si>
  <si>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</si>
  <si>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</si>
  <si>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</si>
  <si>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</si>
  <si>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</si>
  <si>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</si>
  <si>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</si>
  <si>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</si>
  <si>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</si>
  <si>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</si>
  <si>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</si>
  <si>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</si>
  <si>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</si>
  <si>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</si>
  <si>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</si>
  <si>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</si>
  <si>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</si>
  <si>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</si>
  <si>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</si>
  <si>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</si>
  <si>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</si>
  <si>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</si>
  <si>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</si>
  <si>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</si>
  <si>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</si>
  <si>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</si>
  <si>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</si>
  <si>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</si>
  <si>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</si>
  <si>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</si>
  <si>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</si>
  <si>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</si>
  <si>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</si>
  <si>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</si>
  <si>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</si>
  <si>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</si>
  <si>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</si>
  <si>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</si>
  <si>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</si>
  <si>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</si>
  <si>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</si>
  <si>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</si>
  <si>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</si>
  <si>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</si>
  <si>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</si>
  <si>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</si>
  <si>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</si>
  <si>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</si>
  <si>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</si>
  <si>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</si>
  <si>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</si>
  <si>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</si>
  <si>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</si>
  <si>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</si>
  <si>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</si>
  <si>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</si>
  <si>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</si>
  <si>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</si>
  <si>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</si>
  <si>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</si>
  <si>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</si>
  <si>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</si>
  <si>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</si>
  <si>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</si>
  <si>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</si>
  <si>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</si>
  <si>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</si>
  <si>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</si>
  <si>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</si>
  <si>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</si>
  <si>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</si>
  <si>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</si>
  <si>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</si>
  <si>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</si>
  <si>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</si>
  <si>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</si>
  <si>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</si>
  <si>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</si>
  <si>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</si>
  <si>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</si>
  <si>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</si>
  <si>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</si>
  <si>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</si>
  <si>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</si>
  <si>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</si>
  <si>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</si>
  <si>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</si>
  <si>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</si>
  <si>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</si>
  <si>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</si>
  <si>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</si>
  <si>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</si>
  <si>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</si>
  <si>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</si>
  <si>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</si>
  <si>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</si>
  <si>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</si>
  <si>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</si>
  <si>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</si>
  <si>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</si>
  <si>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</si>
  <si>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</si>
  <si>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</si>
  <si>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</si>
  <si>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</si>
  <si>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</si>
  <si>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</si>
  <si>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</si>
  <si>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</si>
  <si>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</si>
  <si>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</si>
  <si>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</si>
  <si>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</si>
  <si>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</si>
  <si>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</si>
  <si>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</si>
  <si>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</si>
  <si>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</si>
  <si>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</si>
  <si>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</si>
  <si>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</si>
  <si>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</si>
  <si>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</si>
  <si>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</si>
  <si>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</si>
  <si>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</si>
  <si>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</si>
  <si>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</si>
  <si>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</si>
  <si>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</si>
  <si>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</si>
  <si>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</si>
  <si>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</si>
  <si>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</si>
  <si>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</si>
  <si>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</si>
  <si>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</si>
  <si>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</si>
  <si>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</si>
  <si>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</si>
  <si>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</si>
  <si>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</si>
  <si>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</si>
  <si>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</si>
  <si>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</si>
  <si>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</si>
  <si>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</si>
  <si>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</si>
  <si>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</si>
  <si>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</si>
  <si>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</si>
  <si>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</si>
  <si>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</si>
  <si>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</si>
  <si>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</si>
  <si>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</si>
  <si>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</si>
  <si>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</si>
  <si>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</si>
  <si>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</si>
  <si>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</si>
  <si>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</si>
  <si>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</si>
  <si>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</si>
  <si>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</si>
  <si>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</si>
  <si>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</si>
  <si>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</si>
  <si>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</si>
  <si>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</si>
  <si>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</si>
  <si>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</si>
  <si>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</si>
  <si>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</si>
  <si>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</si>
  <si>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</si>
  <si>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</si>
  <si>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</si>
  <si>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</si>
  <si>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</si>
  <si>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</si>
  <si>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</si>
  <si>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</si>
  <si>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</si>
  <si>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</si>
  <si>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</si>
  <si>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</si>
  <si>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</si>
  <si>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</si>
  <si>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</si>
  <si>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</si>
  <si>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</si>
  <si>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</si>
  <si>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</si>
  <si>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</si>
  <si>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</si>
  <si>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</si>
  <si>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</si>
  <si>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</si>
  <si>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</si>
  <si>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</si>
  <si>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</si>
  <si>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</si>
  <si>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</si>
  <si>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</si>
  <si>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</si>
  <si>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</si>
  <si>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</si>
  <si>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</si>
  <si>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</si>
  <si>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</si>
  <si>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</si>
  <si>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</si>
  <si>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</si>
  <si>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</si>
  <si>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</si>
  <si>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</si>
  <si>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</si>
  <si>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</si>
  <si>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</si>
  <si>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</si>
  <si>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</si>
  <si>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</si>
  <si>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</si>
  <si>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</si>
  <si>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</si>
  <si>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</si>
  <si>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</si>
  <si>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</si>
  <si>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</si>
  <si>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</si>
  <si>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</si>
  <si>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</si>
  <si>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</si>
  <si>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</si>
  <si>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</si>
  <si>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</si>
  <si>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</si>
  <si>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</si>
  <si>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</si>
  <si>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</si>
  <si>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</si>
  <si>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</si>
  <si>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</si>
  <si>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</si>
  <si>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</si>
  <si>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</si>
  <si>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</si>
  <si>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</si>
  <si>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</si>
  <si>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</si>
  <si>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</si>
  <si>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</si>
  <si>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</si>
  <si>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</si>
  <si>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</si>
  <si>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</si>
  <si>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</si>
  <si>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</si>
  <si>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</si>
  <si>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</si>
  <si>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</si>
  <si>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</si>
  <si>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</si>
  <si>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</si>
  <si>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</si>
  <si>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</si>
  <si>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</si>
  <si>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</si>
  <si>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</si>
  <si>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</si>
  <si>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</si>
  <si>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</si>
  <si>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</si>
  <si>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</si>
  <si>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</si>
  <si>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</si>
  <si>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</si>
  <si>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</si>
  <si>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</si>
  <si>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</si>
  <si>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</si>
  <si>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</si>
  <si>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</si>
  <si>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</si>
  <si>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</si>
  <si>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</si>
  <si>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</si>
  <si>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</si>
  <si>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</si>
  <si>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</si>
  <si>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</si>
  <si>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</si>
  <si>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</si>
  <si>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</si>
  <si>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</si>
  <si>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</si>
  <si>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</si>
  <si>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</si>
  <si>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</si>
  <si>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</si>
  <si>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</si>
  <si>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</si>
  <si>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</si>
  <si>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</si>
  <si>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</si>
  <si>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</si>
  <si>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</si>
  <si>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</si>
  <si>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</si>
  <si>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</si>
  <si>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</si>
  <si>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</si>
  <si>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</si>
  <si>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</si>
  <si>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</si>
  <si>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</si>
  <si>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</si>
  <si>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</si>
  <si>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</si>
  <si>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</si>
  <si>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</si>
  <si>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</si>
  <si>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</si>
  <si>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</si>
  <si>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</si>
  <si>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</si>
  <si>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</si>
  <si>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</si>
  <si>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</si>
  <si>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</si>
  <si>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</si>
  <si>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</si>
  <si>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</si>
  <si>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</si>
  <si>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</si>
  <si>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</si>
  <si>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</si>
  <si>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</si>
  <si>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</si>
  <si>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</si>
  <si>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</si>
  <si>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</si>
  <si>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</si>
  <si>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</si>
  <si>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</si>
  <si>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</si>
  <si>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</si>
  <si>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</si>
  <si>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</si>
  <si>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</si>
  <si>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</si>
  <si>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</si>
  <si>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</si>
  <si>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</si>
  <si>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</si>
  <si>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</si>
  <si>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</si>
  <si>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</si>
  <si>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</si>
  <si>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</si>
  <si>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</si>
  <si>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</si>
  <si>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</si>
  <si>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</si>
  <si>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</si>
  <si>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</si>
  <si>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</si>
  <si>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</si>
  <si>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</si>
  <si>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</si>
  <si>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</si>
  <si>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</si>
  <si>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</si>
  <si>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</si>
  <si>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</si>
  <si>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</si>
  <si>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</si>
  <si>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</si>
  <si>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</si>
  <si>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</si>
  <si>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</si>
  <si>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</si>
  <si>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</si>
  <si>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</si>
  <si>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</si>
  <si>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</si>
  <si>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</si>
  <si>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</si>
  <si>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</si>
  <si>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</si>
  <si>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</si>
  <si>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</si>
  <si>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</si>
  <si>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</si>
  <si>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</si>
  <si>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</si>
  <si>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</si>
  <si>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</si>
  <si>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</si>
  <si>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</si>
  <si>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</si>
  <si>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</si>
  <si>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</si>
  <si>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</si>
  <si>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</si>
  <si>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</si>
  <si>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</si>
  <si>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</si>
  <si>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</si>
  <si>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</si>
  <si>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</si>
  <si>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</si>
  <si>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</si>
  <si>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</si>
  <si>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</si>
  <si>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</si>
  <si>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</si>
  <si>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</si>
  <si>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</si>
  <si>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</si>
  <si>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</si>
  <si>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</si>
  <si>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</si>
  <si>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</si>
  <si>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</si>
  <si>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</si>
  <si>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</si>
  <si>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</si>
  <si>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</si>
  <si>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</si>
  <si>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</si>
  <si>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</si>
  <si>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</si>
  <si>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</si>
  <si>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</si>
  <si>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</si>
  <si>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</si>
  <si>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</si>
  <si>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</si>
  <si>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</si>
  <si>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</si>
  <si>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</si>
  <si>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</si>
  <si>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</si>
  <si>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</si>
  <si>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</si>
  <si>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</si>
  <si>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</si>
  <si>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</si>
  <si>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</si>
  <si>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</si>
  <si>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</si>
  <si>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</si>
  <si>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</si>
  <si>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</si>
  <si>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</si>
  <si>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</si>
  <si>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</si>
  <si>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</si>
  <si>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</si>
  <si>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</si>
  <si>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</si>
  <si>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</si>
  <si>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</si>
  <si>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</si>
  <si>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</si>
  <si>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</si>
  <si>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</si>
  <si>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</si>
  <si>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</si>
  <si>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</si>
  <si>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</si>
  <si>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</si>
  <si>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</si>
  <si>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</si>
  <si>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</si>
  <si>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</si>
  <si>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</si>
  <si>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</si>
  <si>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</si>
  <si>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</si>
  <si>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</si>
  <si>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</si>
  <si>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</si>
  <si>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</si>
  <si>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</si>
  <si>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</si>
  <si>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</si>
  <si>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</si>
  <si>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</si>
  <si>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</si>
  <si>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</si>
  <si>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</si>
  <si>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</si>
  <si>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</si>
  <si>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</si>
  <si>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</si>
  <si>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</si>
  <si>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</si>
  <si>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</si>
  <si>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</si>
  <si>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</si>
  <si>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</si>
  <si>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</si>
  <si>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</si>
  <si>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</si>
  <si>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</si>
  <si>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</si>
  <si>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</si>
  <si>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</si>
  <si>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</si>
  <si>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</si>
  <si>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</si>
  <si>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</si>
  <si>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</si>
  <si>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</si>
  <si>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</si>
  <si>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</si>
  <si>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</si>
  <si>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</si>
  <si>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</si>
  <si>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</si>
  <si>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</si>
  <si>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</si>
  <si>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</si>
  <si>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</si>
  <si>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</si>
  <si>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</si>
  <si>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</si>
  <si>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</si>
  <si>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</si>
  <si>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</si>
  <si>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</si>
  <si>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</si>
  <si>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</si>
  <si>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</si>
  <si>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</si>
  <si>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</si>
  <si>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</si>
  <si>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</si>
  <si>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</si>
  <si>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</si>
  <si>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</si>
  <si>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</si>
  <si>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</si>
  <si>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</si>
  <si>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</si>
  <si>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</si>
  <si>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</si>
  <si>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</si>
  <si>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</si>
  <si>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</si>
  <si>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</si>
  <si>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</si>
  <si>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</si>
  <si>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</si>
  <si>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</si>
  <si>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</si>
  <si>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</si>
  <si>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</si>
  <si>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</si>
  <si>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</si>
  <si>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</si>
  <si>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</si>
  <si>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</si>
  <si>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</si>
  <si>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</si>
  <si>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</si>
  <si>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</si>
  <si>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</si>
  <si>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</si>
  <si>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</si>
  <si>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</si>
  <si>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</si>
  <si>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</si>
  <si>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</si>
  <si>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</si>
  <si>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</si>
  <si>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</si>
  <si>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</si>
  <si>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</si>
  <si>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</si>
  <si>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</si>
  <si>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</si>
  <si>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</si>
  <si>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</si>
  <si>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</si>
  <si>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</si>
  <si>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</si>
  <si>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</si>
  <si>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</si>
  <si>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</si>
  <si>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</si>
  <si>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</si>
  <si>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</si>
  <si>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</si>
  <si>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</si>
  <si>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</si>
  <si>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</si>
  <si>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</si>
  <si>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</si>
  <si>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</si>
  <si>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</si>
  <si>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</si>
  <si>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</si>
  <si>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</si>
  <si>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</si>
  <si>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</si>
  <si>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</si>
  <si>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</si>
  <si>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</si>
  <si>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</si>
  <si>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</si>
  <si>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</si>
  <si>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</si>
  <si>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</si>
  <si>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</si>
  <si>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</si>
  <si>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</si>
  <si>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</si>
  <si>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</si>
  <si>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</si>
  <si>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</si>
  <si>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</si>
  <si>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</si>
  <si>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</si>
  <si>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</si>
  <si>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</si>
  <si>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</si>
  <si>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</si>
  <si>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</si>
  <si>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</si>
  <si>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</si>
  <si>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</si>
  <si>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</si>
  <si>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</si>
  <si>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</si>
  <si>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</si>
  <si>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</si>
  <si>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</si>
  <si>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</si>
  <si>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</si>
  <si>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</si>
  <si>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</si>
  <si>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</si>
  <si>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</si>
  <si>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</si>
  <si>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</si>
  <si>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</si>
  <si>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</si>
  <si>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</si>
  <si>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</si>
  <si>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</si>
  <si>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</si>
  <si>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</si>
  <si>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</si>
  <si>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</si>
  <si>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</si>
  <si>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</si>
  <si>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</si>
  <si>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</si>
  <si>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</si>
  <si>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</si>
  <si>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</si>
  <si>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</si>
  <si>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</si>
  <si>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</si>
  <si>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</si>
  <si>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</si>
  <si>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</si>
  <si>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</si>
  <si>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</si>
  <si>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</si>
  <si>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</si>
  <si>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</si>
  <si>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</si>
  <si>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</si>
  <si>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</si>
  <si>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</si>
  <si>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</si>
  <si>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</si>
  <si>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</si>
  <si>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</si>
  <si>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</si>
  <si>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</si>
  <si>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</si>
  <si>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</si>
  <si>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</si>
  <si>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</si>
  <si>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</si>
  <si>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</si>
  <si>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</si>
  <si>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</si>
  <si>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</si>
  <si>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</si>
  <si>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</si>
  <si>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</si>
  <si>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</si>
  <si>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</si>
  <si>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</si>
  <si>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</si>
  <si>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</si>
  <si>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</si>
  <si>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</si>
  <si>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</si>
  <si>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</si>
  <si>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</si>
  <si>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</si>
  <si>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</si>
  <si>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</si>
  <si>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</si>
  <si>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</si>
  <si>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</si>
  <si>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</si>
  <si>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</si>
  <si>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</si>
  <si>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</si>
  <si>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</si>
  <si>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</si>
  <si>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</si>
  <si>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</si>
  <si>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</si>
  <si>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</si>
  <si>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</si>
  <si>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</si>
  <si>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</si>
  <si>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</si>
  <si>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</si>
  <si>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</si>
  <si>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</si>
  <si>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</si>
  <si>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</si>
  <si>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</si>
  <si>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</si>
  <si>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</si>
  <si>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</si>
  <si>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</si>
  <si>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</si>
  <si>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</si>
  <si>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</si>
  <si>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</si>
  <si>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</si>
  <si>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</si>
  <si>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</si>
  <si>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</si>
  <si>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</si>
  <si>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</si>
  <si>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</si>
  <si>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</si>
  <si>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</si>
  <si>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</si>
  <si>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</si>
  <si>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</si>
  <si>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</si>
  <si>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</si>
  <si>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</si>
  <si>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</si>
  <si>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</si>
  <si>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</si>
  <si>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</si>
  <si>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</si>
  <si>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</si>
  <si>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</si>
  <si>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</si>
  <si>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</si>
  <si>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</si>
  <si>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</si>
  <si>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</si>
  <si>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</si>
  <si>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</si>
  <si>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</si>
  <si>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</si>
  <si>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</si>
  <si>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</si>
  <si>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</si>
  <si>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</si>
  <si>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</si>
  <si>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</si>
  <si>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</si>
  <si>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</si>
  <si>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</si>
  <si>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</si>
  <si>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</si>
  <si>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</si>
  <si>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</si>
  <si>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</si>
  <si>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</si>
  <si>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</si>
  <si>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</si>
  <si>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</si>
  <si>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</si>
  <si>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</si>
  <si>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</si>
  <si>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</si>
  <si>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</si>
  <si>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</si>
  <si>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</si>
  <si>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</si>
  <si>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</si>
  <si>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</si>
  <si>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</si>
  <si>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</si>
  <si>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</si>
  <si>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</si>
  <si>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</si>
  <si>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</si>
  <si>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</si>
  <si>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</si>
  <si>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</si>
  <si>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</si>
  <si>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</si>
  <si>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</si>
  <si>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</si>
  <si>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</si>
  <si>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</si>
  <si>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</si>
  <si>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</si>
  <si>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</si>
  <si>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</si>
  <si>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</si>
  <si>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</si>
  <si>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</si>
  <si>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</si>
  <si>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</si>
  <si>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</si>
  <si>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</si>
  <si>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</si>
  <si>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</si>
  <si>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</si>
  <si>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</si>
  <si>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</si>
  <si>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</si>
  <si>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</si>
  <si>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</si>
  <si>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</si>
  <si>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</si>
  <si>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</si>
  <si>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</si>
  <si>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</si>
  <si>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</si>
  <si>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</si>
  <si>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</si>
  <si>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</si>
  <si>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</si>
  <si>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</si>
  <si>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</si>
  <si>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</si>
  <si>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</si>
  <si>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</si>
  <si>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</si>
  <si>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</si>
  <si>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</si>
  <si>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</si>
  <si>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</si>
  <si>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</si>
  <si>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</si>
  <si>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</si>
  <si>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</si>
  <si>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</si>
  <si>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</si>
  <si>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</si>
  <si>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</si>
  <si>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</si>
  <si>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</si>
  <si>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</si>
  <si>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</si>
  <si>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</si>
  <si>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</si>
  <si>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</si>
  <si>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</si>
  <si>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</si>
  <si>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</si>
  <si>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</si>
  <si>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</si>
  <si>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</si>
  <si>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</si>
  <si>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</si>
  <si>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</si>
  <si>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</si>
  <si>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</si>
  <si>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</si>
  <si>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</si>
  <si>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</si>
  <si>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</si>
  <si>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</si>
  <si>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</si>
  <si>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</si>
  <si>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</si>
  <si>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</si>
  <si>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</si>
  <si>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</si>
  <si>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</si>
  <si>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</si>
  <si>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</si>
  <si>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</si>
  <si>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</si>
  <si>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</si>
  <si>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</si>
  <si>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</si>
  <si>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</si>
  <si>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</si>
  <si>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</si>
  <si>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</si>
  <si>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</si>
  <si>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</si>
  <si>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</si>
  <si>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</si>
  <si>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</si>
  <si>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</si>
  <si>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</si>
  <si>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</si>
  <si>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</si>
  <si>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</si>
  <si>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</si>
  <si>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</si>
  <si>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</si>
  <si>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</si>
  <si>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</si>
  <si>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</si>
  <si>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</si>
  <si>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</si>
  <si>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</si>
  <si>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</si>
  <si>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</si>
  <si>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</si>
  <si>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</si>
  <si>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</si>
  <si>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</si>
  <si>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</si>
  <si>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</si>
  <si>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</si>
  <si>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</si>
  <si>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</si>
  <si>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</si>
  <si>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</si>
  <si>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</si>
  <si>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</si>
  <si>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</si>
  <si>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</si>
  <si>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</si>
  <si>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</si>
  <si>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</si>
  <si>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</si>
  <si>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</si>
  <si>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</si>
  <si>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</si>
  <si>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</si>
  <si>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</si>
  <si>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</si>
  <si>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</si>
  <si>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</si>
  <si>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</si>
  <si>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</si>
  <si>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</si>
  <si>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</si>
  <si>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</si>
  <si>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</si>
  <si>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</si>
  <si>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</si>
  <si>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</si>
  <si>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</si>
  <si>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</si>
  <si>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</si>
  <si>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</si>
  <si>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</si>
  <si>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</si>
  <si>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</si>
  <si>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</si>
  <si>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</si>
  <si>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</si>
  <si>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</si>
  <si>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</si>
  <si>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</si>
  <si>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</si>
  <si>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</si>
  <si>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</si>
  <si>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</si>
  <si>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</si>
  <si>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</si>
  <si>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</si>
  <si>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</si>
  <si>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</si>
  <si>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</si>
  <si>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</si>
  <si>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</si>
  <si>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</si>
  <si>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</si>
  <si>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</si>
  <si>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</si>
  <si>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</si>
  <si>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</si>
  <si>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</si>
  <si>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</si>
  <si>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</si>
  <si>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</si>
  <si>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</si>
  <si>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</si>
  <si>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</si>
  <si>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</si>
  <si>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</si>
  <si>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</si>
  <si>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</si>
  <si>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</si>
  <si>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</si>
  <si>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</si>
  <si>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</si>
  <si>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</si>
  <si>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</si>
  <si>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</si>
  <si>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</si>
  <si>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</si>
  <si>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</si>
  <si>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</si>
  <si>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</si>
  <si>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</si>
  <si>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</si>
  <si>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</si>
  <si>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</si>
  <si>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</si>
  <si>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</si>
  <si>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</si>
  <si>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</si>
  <si>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</si>
  <si>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</si>
  <si>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</si>
  <si>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</si>
  <si>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</si>
  <si>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</si>
  <si>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</si>
  <si>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</si>
  <si>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</si>
  <si>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</si>
  <si>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</si>
  <si>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</si>
  <si>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</si>
  <si>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</si>
  <si>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</si>
  <si>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</si>
  <si>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</si>
  <si>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</si>
  <si>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</si>
  <si>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</si>
  <si>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</si>
  <si>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</si>
  <si>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</si>
  <si>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</si>
  <si>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</si>
  <si>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</si>
  <si>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</si>
  <si>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</si>
  <si>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</si>
  <si>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</si>
  <si>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</si>
  <si>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</si>
  <si>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</si>
  <si>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</si>
  <si>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</si>
  <si>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</si>
  <si>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</si>
  <si>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</si>
  <si>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</si>
  <si>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</si>
  <si>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</si>
  <si>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</si>
  <si>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</si>
  <si>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</si>
  <si>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</si>
  <si>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</si>
  <si>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</si>
  <si>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</si>
  <si>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</si>
  <si>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</si>
  <si>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</si>
  <si>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</si>
  <si>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</si>
  <si>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</si>
  <si>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</si>
  <si>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</si>
  <si>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</si>
  <si>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</si>
  <si>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</si>
  <si>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</si>
  <si>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</si>
  <si>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</si>
  <si>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</si>
  <si>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</si>
  <si>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</si>
  <si>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</si>
  <si>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</si>
  <si>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</si>
  <si>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</si>
  <si>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</si>
  <si>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</si>
  <si>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</si>
  <si>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</si>
  <si>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</si>
  <si>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</si>
  <si>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</si>
  <si>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</si>
  <si>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</si>
  <si>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</si>
  <si>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</si>
  <si>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</si>
  <si>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</si>
  <si>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</si>
  <si>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</si>
  <si>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</si>
  <si>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</si>
  <si>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</si>
  <si>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</si>
  <si>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</si>
  <si>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</si>
  <si>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</si>
  <si>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</si>
  <si>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</si>
  <si>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</si>
  <si>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</si>
  <si>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</si>
  <si>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</si>
  <si>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</si>
  <si>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</si>
  <si>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</si>
  <si>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</si>
  <si>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</si>
  <si>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</si>
  <si>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</si>
  <si>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</si>
  <si>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</si>
  <si>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</si>
  <si>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</si>
  <si>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</si>
  <si>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</si>
  <si>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</si>
  <si>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</si>
  <si>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</si>
  <si>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</si>
  <si>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</si>
  <si>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</si>
  <si>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</si>
  <si>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</si>
  <si>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</si>
  <si>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</si>
  <si>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</si>
  <si>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</si>
  <si>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</si>
  <si>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</si>
  <si>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</si>
  <si>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</si>
  <si>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</si>
  <si>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</si>
  <si>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</si>
  <si>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</si>
  <si>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</si>
  <si>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</si>
  <si>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</si>
  <si>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</si>
  <si>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</si>
  <si>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</si>
  <si>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</si>
  <si>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</si>
  <si>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</si>
  <si>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</si>
  <si>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</si>
  <si>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</si>
  <si>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</si>
  <si>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</si>
  <si>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</si>
  <si>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</si>
  <si>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</si>
  <si>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</si>
  <si>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</si>
  <si>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</si>
  <si>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</si>
  <si>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</si>
  <si>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</si>
  <si>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</si>
  <si>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</si>
  <si>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</si>
  <si>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</si>
  <si>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</si>
  <si>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</si>
  <si>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</si>
  <si>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</si>
  <si>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</si>
  <si>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</si>
  <si>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</si>
  <si>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</si>
  <si>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</si>
  <si>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</si>
  <si>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</si>
  <si>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</si>
  <si>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</si>
  <si>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</si>
  <si>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</si>
  <si>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</si>
  <si>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</si>
  <si>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</si>
  <si>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</si>
  <si>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</si>
  <si>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</si>
  <si>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</si>
  <si>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</si>
  <si>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</si>
  <si>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</si>
  <si>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</si>
  <si>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</si>
  <si>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</si>
  <si>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</si>
  <si>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</si>
  <si>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</si>
  <si>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</si>
  <si>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</si>
  <si>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</si>
  <si>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</si>
  <si>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</si>
  <si>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</si>
  <si>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</si>
  <si>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</si>
  <si>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</si>
  <si>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</si>
  <si>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</si>
  <si>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</si>
  <si>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</si>
  <si>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</si>
  <si>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</si>
  <si>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</si>
  <si>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</si>
  <si>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</si>
  <si>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</si>
  <si>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</si>
  <si>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</si>
  <si>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</si>
  <si>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</si>
  <si>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</si>
  <si>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</si>
  <si>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</si>
  <si>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</si>
  <si>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</si>
  <si>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</si>
  <si>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</si>
  <si>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</si>
  <si>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</si>
  <si>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</si>
  <si>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</si>
  <si>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</si>
  <si>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</si>
  <si>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</si>
  <si>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</si>
  <si>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</si>
  <si>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</si>
  <si>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</si>
  <si>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</si>
  <si>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</si>
  <si>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</si>
  <si>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</si>
  <si>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</si>
  <si>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</si>
  <si>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</si>
  <si>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</si>
  <si>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</si>
  <si>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</si>
  <si>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</si>
  <si>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</si>
  <si>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</si>
  <si>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</si>
  <si>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</si>
  <si>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</si>
  <si>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</si>
  <si>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</si>
  <si>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</si>
  <si>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</si>
  <si>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</si>
  <si>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</si>
  <si>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</si>
  <si>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</si>
  <si>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</si>
  <si>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</si>
  <si>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</si>
  <si>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</si>
  <si>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</si>
  <si>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</si>
  <si>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</si>
  <si>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</si>
  <si>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</si>
  <si>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</si>
  <si>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</si>
  <si>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</si>
  <si>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</si>
  <si>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</si>
  <si>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</si>
  <si>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</si>
  <si>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</si>
  <si>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</si>
  <si>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</si>
  <si>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</si>
  <si>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</si>
  <si>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</si>
  <si>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</si>
  <si>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</si>
  <si>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</si>
  <si>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</si>
  <si>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</si>
  <si>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</si>
  <si>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</si>
  <si>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</si>
  <si>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</si>
  <si>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</si>
  <si>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</si>
  <si>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</si>
  <si>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</si>
  <si>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</si>
  <si>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</si>
  <si>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</si>
  <si>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</si>
  <si>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</si>
  <si>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</si>
  <si>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</si>
  <si>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</si>
  <si>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</si>
  <si>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</si>
  <si>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</si>
  <si>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</si>
  <si>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</si>
  <si>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</si>
  <si>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</si>
  <si>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</si>
  <si>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</si>
  <si>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</si>
  <si>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</si>
  <si>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</si>
  <si>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</si>
  <si>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</si>
  <si>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</si>
  <si>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</si>
  <si>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</si>
  <si>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</si>
  <si>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</si>
  <si>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</si>
  <si>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</si>
  <si>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</si>
  <si>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</si>
  <si>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</si>
  <si>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</si>
  <si>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</si>
  <si>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</si>
  <si>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</si>
  <si>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</si>
  <si>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</si>
  <si>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</si>
  <si>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</si>
  <si>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</si>
  <si>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</si>
  <si>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</si>
  <si>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</si>
  <si>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</si>
  <si>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</si>
  <si>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</si>
  <si>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</si>
  <si>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</si>
  <si>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</si>
  <si>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</si>
  <si>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</si>
  <si>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</si>
  <si>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</si>
  <si>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</si>
  <si>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</si>
  <si>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</si>
  <si>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</si>
  <si>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</si>
  <si>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</si>
  <si>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</si>
  <si>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</si>
  <si>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</si>
  <si>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</si>
  <si>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</si>
  <si>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</si>
  <si>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</si>
  <si>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</si>
  <si>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</si>
  <si>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</si>
  <si>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</si>
  <si>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</si>
  <si>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</si>
  <si>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</si>
  <si>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</si>
  <si>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</si>
  <si>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</si>
  <si>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</si>
  <si>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</si>
  <si>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</si>
  <si>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</si>
  <si>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</si>
  <si>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</si>
  <si>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</si>
  <si>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</si>
  <si>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</si>
  <si>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</si>
  <si>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</si>
  <si>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</si>
  <si>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</si>
  <si>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</si>
  <si>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</si>
  <si>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</si>
  <si>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</si>
  <si>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</si>
  <si>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</si>
  <si>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</si>
  <si>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</si>
  <si>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</si>
  <si>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</si>
  <si>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</si>
  <si>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</si>
  <si>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</si>
  <si>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</si>
  <si>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</si>
  <si>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</si>
  <si>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</si>
  <si>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</si>
  <si>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</si>
  <si>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</si>
  <si>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</si>
  <si>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</si>
  <si>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</si>
  <si>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</si>
  <si>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</si>
  <si>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</si>
  <si>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</si>
  <si>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</si>
  <si>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</si>
  <si>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</si>
  <si>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</si>
  <si>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</si>
  <si>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</si>
  <si>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</si>
  <si>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</si>
  <si>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</si>
  <si>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</si>
  <si>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</si>
  <si>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</si>
  <si>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</si>
  <si>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</si>
  <si>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</si>
  <si>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</si>
  <si>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</si>
  <si>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</si>
  <si>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</si>
  <si>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</si>
  <si>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</si>
  <si>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</si>
  <si>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</si>
  <si>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</si>
  <si>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</si>
  <si>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</si>
  <si>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</si>
  <si>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</si>
  <si>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</si>
  <si>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</si>
  <si>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</si>
  <si>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</si>
  <si>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</si>
  <si>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</si>
  <si>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</si>
  <si>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</si>
  <si>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</si>
  <si>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</si>
  <si>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</si>
  <si>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</si>
  <si>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</si>
  <si>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</si>
  <si>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</si>
  <si>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</si>
  <si>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</si>
  <si>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</si>
  <si>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</si>
  <si>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</si>
  <si>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</si>
  <si>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</si>
  <si>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</si>
  <si>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</si>
  <si>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</si>
  <si>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</si>
  <si>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</si>
  <si>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</si>
  <si>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</si>
  <si>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</si>
  <si>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</si>
  <si>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</si>
  <si>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</si>
  <si>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</si>
  <si>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</si>
  <si>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</si>
  <si>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</si>
  <si>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</si>
  <si>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</si>
  <si>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</si>
  <si>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</si>
  <si>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</si>
  <si>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</si>
  <si>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</si>
  <si>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</si>
  <si>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</si>
  <si>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</si>
  <si>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</si>
  <si>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</si>
  <si>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</si>
  <si>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</si>
  <si>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</si>
  <si>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</si>
  <si>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</si>
  <si>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</si>
  <si>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</si>
  <si>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</si>
  <si>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</si>
  <si>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</si>
  <si>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</si>
  <si>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</si>
  <si>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</si>
  <si>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</si>
  <si>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</si>
  <si>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</si>
  <si>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</si>
  <si>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</si>
  <si>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</si>
  <si>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</si>
  <si>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</si>
  <si>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</si>
  <si>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</si>
  <si>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</si>
  <si>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</si>
  <si>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</si>
  <si>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</si>
  <si>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</si>
  <si>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</si>
  <si>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</si>
  <si>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</si>
  <si>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</si>
  <si>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</si>
  <si>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</si>
  <si>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</si>
  <si>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</si>
  <si>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</si>
  <si>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</si>
  <si>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</si>
  <si>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</si>
  <si>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</si>
  <si>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</si>
  <si>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</si>
  <si>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</si>
  <si>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</si>
  <si>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</si>
  <si>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</si>
  <si>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</si>
  <si>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</si>
  <si>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</si>
  <si>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</si>
  <si>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</si>
  <si>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</si>
  <si>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</si>
  <si>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</si>
  <si>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</si>
  <si>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</si>
  <si>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</si>
  <si>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</si>
  <si>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</si>
  <si>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</si>
  <si>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</si>
  <si>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</si>
  <si>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</si>
  <si>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</si>
  <si>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</si>
  <si>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</si>
  <si>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</si>
  <si>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</si>
  <si>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</si>
  <si>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</si>
  <si>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</si>
  <si>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</si>
  <si>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</si>
  <si>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</si>
  <si>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</si>
  <si>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</si>
  <si>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</si>
  <si>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</si>
  <si>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</si>
  <si>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</si>
  <si>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</si>
  <si>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</si>
  <si>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</si>
  <si>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</si>
  <si>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</si>
  <si>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</si>
  <si>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</si>
  <si>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</si>
  <si>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</si>
  <si>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</si>
  <si>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</si>
  <si>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</si>
  <si>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</si>
  <si>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</si>
  <si>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</si>
  <si>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</si>
  <si>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</si>
  <si>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</si>
  <si>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</si>
  <si>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</si>
  <si>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</si>
  <si>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</si>
  <si>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</si>
  <si>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</si>
  <si>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</si>
  <si>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</si>
  <si>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</si>
  <si>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</si>
  <si>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</si>
  <si>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</si>
  <si>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</si>
  <si>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</si>
  <si>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</si>
  <si>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</si>
  <si>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</si>
  <si>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</si>
  <si>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</si>
  <si>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</si>
  <si>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</si>
  <si>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</si>
  <si>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</si>
  <si>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</si>
  <si>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</si>
  <si>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</si>
  <si>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</si>
  <si>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</si>
  <si>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</si>
  <si>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</si>
  <si>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</si>
  <si>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</si>
  <si>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</si>
  <si>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</si>
  <si>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</si>
  <si>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</si>
  <si>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</si>
  <si>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</si>
  <si>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</si>
  <si>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</si>
  <si>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</si>
  <si>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</si>
  <si>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</si>
  <si>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</si>
  <si>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</si>
  <si>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</si>
  <si>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</si>
  <si>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</si>
  <si>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</si>
  <si>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</si>
  <si>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</si>
  <si>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</si>
  <si>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</si>
  <si>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</si>
  <si>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</si>
  <si>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</si>
  <si>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</si>
  <si>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</si>
  <si>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</si>
  <si>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</si>
  <si>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</si>
  <si>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</si>
  <si>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</si>
  <si>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</si>
  <si>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</si>
  <si>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</si>
  <si>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</si>
  <si>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</si>
  <si>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</si>
  <si>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</si>
  <si>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</si>
  <si>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</si>
  <si>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</si>
  <si>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</si>
  <si>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</si>
  <si>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</si>
  <si>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</si>
  <si>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</si>
  <si>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</si>
  <si>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</si>
  <si>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</si>
  <si>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</si>
  <si>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</si>
  <si>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</si>
  <si>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</si>
  <si>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</si>
  <si>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</si>
  <si>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</si>
  <si>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</si>
  <si>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</si>
  <si>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</si>
  <si>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</si>
  <si>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</si>
  <si>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</si>
  <si>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</si>
  <si>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</si>
  <si>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</si>
  <si>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</si>
  <si>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</si>
  <si>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</si>
  <si>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</si>
  <si>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</si>
  <si>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</si>
  <si>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</si>
  <si>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</si>
  <si>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</si>
  <si>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</si>
  <si>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</si>
  <si>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</si>
  <si>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</si>
  <si>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</si>
  <si>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</si>
  <si>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</si>
  <si>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</si>
  <si>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</si>
  <si>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</si>
  <si>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</si>
  <si>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</si>
  <si>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</si>
  <si>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</si>
  <si>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</si>
  <si>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</si>
  <si>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</si>
  <si>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</si>
  <si>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</si>
  <si>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</si>
  <si>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</si>
  <si>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</si>
  <si>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</si>
  <si>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</si>
  <si>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</si>
  <si>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</si>
  <si>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</si>
  <si>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</si>
  <si>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</si>
  <si>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</si>
  <si>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</si>
  <si>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</si>
  <si>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</si>
  <si>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</si>
  <si>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</si>
  <si>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</si>
  <si>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</si>
  <si>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</si>
  <si>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</si>
  <si>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</si>
  <si>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</si>
  <si>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</si>
  <si>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</si>
  <si>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</si>
  <si>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</si>
  <si>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</si>
  <si>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</si>
  <si>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</si>
  <si>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</si>
  <si>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</si>
  <si>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</si>
  <si>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</si>
  <si>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</si>
  <si>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</si>
  <si>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</si>
  <si>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</si>
  <si>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</si>
  <si>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</si>
  <si>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</si>
  <si>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</si>
  <si>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</si>
  <si>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</si>
  <si>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</si>
  <si>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</si>
  <si>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</si>
  <si>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</si>
  <si>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</si>
  <si>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</si>
  <si>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</si>
  <si>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</si>
  <si>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</si>
  <si>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</si>
  <si>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</si>
  <si>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</si>
  <si>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</si>
  <si>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</si>
  <si>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</si>
  <si>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</si>
  <si>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</si>
  <si>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</si>
  <si>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</si>
  <si>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</si>
  <si>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</si>
  <si>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</si>
  <si>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</si>
  <si>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</si>
  <si>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</si>
  <si>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</si>
  <si>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</si>
  <si>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</si>
  <si>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</si>
  <si>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</si>
  <si>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</si>
  <si>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</si>
  <si>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</si>
  <si>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</si>
  <si>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</si>
  <si>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</si>
  <si>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</si>
  <si>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</si>
  <si>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</si>
  <si>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</si>
  <si>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</si>
  <si>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</si>
  <si>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</si>
  <si>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</si>
  <si>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</si>
  <si>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</si>
  <si>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</si>
  <si>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</si>
  <si>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</si>
  <si>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</si>
  <si>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</si>
  <si>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</si>
  <si>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</si>
  <si>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</si>
  <si>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</si>
  <si>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</si>
  <si>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</si>
  <si>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</si>
  <si>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</si>
  <si>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</si>
  <si>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</si>
  <si>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</si>
  <si>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</si>
  <si>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</si>
  <si>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</si>
  <si>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</si>
  <si>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</si>
  <si>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</si>
  <si>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</si>
  <si>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</si>
  <si>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</si>
  <si>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</si>
  <si>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</si>
  <si>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</si>
  <si>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</si>
  <si>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</si>
  <si>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</si>
  <si>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</si>
  <si>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</si>
  <si>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</si>
  <si>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</si>
  <si>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</si>
  <si>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</si>
  <si>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</si>
  <si>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</si>
  <si>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</si>
  <si>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</si>
  <si>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</si>
  <si>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</si>
  <si>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</si>
  <si>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</si>
  <si>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</si>
  <si>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</si>
  <si>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</si>
  <si>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</si>
  <si>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</si>
  <si>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</si>
  <si>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</si>
  <si>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</si>
  <si>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</si>
  <si>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</si>
  <si>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</si>
  <si>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</si>
  <si>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</si>
  <si>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</si>
  <si>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</si>
  <si>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</si>
  <si>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</si>
  <si>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</si>
  <si>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</si>
  <si>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</si>
  <si>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</si>
  <si>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</si>
  <si>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</si>
  <si>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</si>
  <si>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</si>
  <si>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</si>
  <si>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</si>
  <si>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</si>
  <si>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</si>
  <si>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</si>
  <si>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</si>
  <si>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</si>
  <si>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</si>
  <si>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</si>
  <si>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</si>
  <si>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</si>
  <si>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</si>
  <si>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</si>
  <si>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</si>
  <si>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</si>
  <si>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</si>
  <si>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</si>
  <si>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</si>
  <si>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</si>
  <si>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</si>
  <si>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</si>
  <si>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</si>
  <si>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</si>
  <si>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</si>
  <si>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</si>
  <si>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</si>
  <si>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</si>
  <si>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</si>
  <si>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</si>
  <si>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</si>
  <si>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</si>
  <si>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</si>
  <si>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</si>
  <si>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</si>
  <si>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</si>
  <si>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</si>
  <si>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</si>
  <si>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</si>
  <si>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</si>
  <si>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</si>
  <si>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</si>
  <si>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</si>
  <si>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</si>
  <si>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</si>
  <si>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</si>
  <si>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</si>
  <si>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</si>
  <si>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</si>
  <si>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</si>
  <si>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</si>
  <si>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</si>
  <si>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</si>
  <si>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</si>
  <si>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</si>
  <si>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</si>
  <si>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</si>
  <si>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</si>
  <si>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</si>
  <si>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</si>
  <si>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</si>
  <si>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</si>
  <si>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</si>
  <si>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</si>
  <si>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</si>
  <si>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</si>
  <si>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</si>
  <si>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</si>
  <si>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</si>
  <si>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</si>
  <si>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</si>
  <si>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</si>
  <si>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</si>
  <si>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</si>
  <si>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</si>
  <si>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</si>
  <si>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</si>
  <si>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</si>
  <si>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</si>
  <si>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</si>
  <si>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</si>
  <si>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</si>
  <si>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</si>
  <si>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</si>
  <si>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</si>
  <si>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</si>
  <si>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</si>
  <si>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</si>
  <si>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</si>
  <si>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</si>
  <si>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</si>
  <si>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</si>
  <si>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</si>
  <si>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</si>
  <si>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</si>
  <si>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</si>
  <si>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</si>
  <si>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</si>
  <si>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</si>
  <si>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</si>
  <si>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</si>
  <si>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</si>
  <si>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</si>
  <si>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</si>
  <si>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</si>
  <si>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</si>
  <si>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</si>
  <si>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</si>
  <si>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</si>
  <si>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</si>
  <si>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</si>
  <si>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</si>
  <si>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</si>
  <si>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</si>
  <si>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</si>
  <si>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</si>
  <si>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</si>
  <si>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</si>
  <si>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</si>
  <si>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</si>
  <si>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</si>
  <si>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</si>
  <si>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</si>
  <si>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</si>
  <si>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</si>
  <si>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</si>
  <si>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</si>
  <si>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</si>
  <si>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</si>
  <si>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</si>
  <si>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</si>
  <si>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</si>
  <si>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</si>
  <si>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</si>
  <si>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</si>
  <si>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</si>
  <si>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</si>
  <si>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</si>
  <si>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</si>
  <si>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</si>
  <si>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</si>
  <si>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</si>
  <si>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</si>
  <si>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</si>
  <si>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</si>
  <si>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</si>
  <si>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</si>
  <si>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</si>
  <si>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</si>
  <si>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</si>
  <si>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</si>
  <si>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</si>
  <si>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</si>
  <si>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</si>
  <si>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</si>
  <si>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</si>
  <si>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</si>
  <si>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</si>
  <si>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</si>
  <si>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</si>
  <si>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</si>
  <si>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</si>
  <si>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</si>
  <si>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</si>
  <si>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</si>
  <si>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</si>
  <si>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</si>
  <si>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</si>
  <si>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</si>
  <si>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</si>
  <si>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</si>
  <si>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</si>
  <si>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</si>
  <si>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</si>
  <si>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</si>
  <si>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</si>
  <si>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</si>
  <si>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</si>
  <si>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</si>
  <si>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</si>
  <si>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</si>
  <si>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</si>
  <si>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</si>
  <si>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</si>
  <si>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</si>
  <si>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</si>
  <si>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</si>
  <si>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</si>
  <si>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</si>
  <si>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</si>
  <si>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</si>
  <si>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</si>
  <si>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</si>
  <si>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</si>
  <si>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</si>
  <si>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</si>
  <si>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</si>
  <si>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</si>
  <si>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</si>
  <si>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</si>
  <si>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</si>
  <si>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</si>
  <si>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</si>
  <si>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</si>
  <si>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</si>
  <si>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</si>
  <si>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</si>
  <si>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</si>
  <si>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</si>
  <si>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</si>
  <si>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</si>
  <si>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</si>
  <si>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</si>
  <si>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</si>
  <si>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</si>
  <si>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</si>
  <si>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</si>
  <si>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</si>
  <si>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</si>
  <si>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</si>
  <si>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</si>
  <si>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</si>
  <si>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</si>
  <si>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</si>
  <si>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</si>
  <si>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</si>
  <si>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</si>
  <si>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</si>
  <si>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</si>
  <si>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</si>
  <si>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</si>
  <si>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</si>
  <si>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</si>
  <si>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</si>
  <si>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</si>
  <si>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</si>
  <si>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</si>
  <si>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</si>
  <si>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</si>
  <si>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</si>
  <si>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</si>
  <si>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</si>
  <si>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</si>
  <si>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</si>
  <si>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</si>
  <si>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</si>
  <si>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</si>
  <si>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</si>
  <si>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</si>
  <si>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</si>
  <si>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</si>
  <si>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</si>
  <si>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</si>
  <si>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</si>
  <si>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</si>
  <si>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</si>
  <si>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</si>
  <si>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</si>
  <si>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</si>
  <si>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</si>
  <si>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</si>
  <si>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</si>
  <si>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</si>
  <si>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</si>
  <si>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</si>
  <si>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</si>
  <si>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</si>
  <si>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</si>
  <si>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</si>
  <si>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</si>
  <si>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</si>
  <si>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</si>
  <si>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</si>
  <si>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</si>
  <si>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</si>
  <si>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</si>
  <si>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</si>
  <si>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</si>
  <si>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</si>
  <si>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</si>
  <si>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</si>
  <si>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</si>
  <si>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</si>
  <si>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</si>
  <si>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</si>
  <si>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</si>
  <si>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</si>
  <si>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</si>
  <si>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</si>
  <si>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</si>
  <si>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</si>
  <si>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</si>
  <si>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</si>
  <si>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</si>
  <si>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</si>
  <si>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</si>
  <si>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</si>
  <si>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</si>
  <si>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</si>
  <si>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</si>
  <si>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</si>
  <si>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</si>
  <si>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</si>
  <si>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</si>
  <si>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</si>
  <si>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</si>
  <si>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</si>
  <si>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</si>
  <si>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</si>
  <si>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</si>
  <si>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</si>
  <si>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</si>
  <si>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</si>
  <si>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</si>
  <si>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</si>
  <si>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</si>
  <si>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</si>
  <si>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</si>
  <si>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</si>
  <si>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</si>
  <si>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</si>
  <si>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</si>
  <si>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</si>
  <si>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</si>
  <si>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</si>
  <si>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</si>
  <si>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</si>
  <si>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</si>
  <si>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</si>
  <si>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</si>
  <si>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</si>
  <si>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</si>
  <si>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</si>
  <si>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</si>
  <si>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</si>
  <si>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</si>
  <si>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</si>
  <si>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</si>
  <si>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</si>
  <si>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</si>
  <si>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</si>
  <si>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</si>
  <si>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</si>
  <si>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</si>
  <si>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</si>
  <si>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</si>
  <si>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</si>
  <si>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</si>
  <si>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</si>
  <si>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</si>
  <si>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</si>
  <si>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</si>
  <si>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</si>
  <si>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</si>
  <si>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</si>
  <si>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</si>
  <si>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</si>
  <si>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</si>
  <si>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</si>
  <si>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</si>
  <si>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</si>
  <si>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</si>
  <si>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</si>
  <si>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</si>
  <si>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</si>
  <si>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</si>
  <si>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</si>
  <si>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</si>
  <si>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</si>
  <si>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</si>
  <si>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</si>
  <si>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</si>
  <si>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</si>
  <si>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</si>
  <si>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</si>
  <si>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</si>
  <si>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</si>
  <si>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</si>
  <si>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</si>
  <si>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</si>
  <si>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</si>
  <si>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</si>
  <si>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</si>
  <si>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</si>
  <si>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</si>
  <si>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</si>
  <si>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</si>
  <si>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</si>
  <si>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</si>
  <si>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</si>
  <si>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</si>
  <si>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</si>
  <si>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</si>
  <si>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</si>
  <si>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</si>
  <si>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</si>
  <si>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</si>
  <si>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</si>
  <si>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</si>
  <si>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</si>
  <si>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</si>
  <si>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</si>
  <si>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</si>
  <si>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</si>
  <si>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</si>
  <si>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</si>
  <si>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</si>
  <si>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</si>
  <si>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</si>
  <si>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</si>
  <si>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</si>
  <si>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</si>
  <si>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</si>
  <si>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</si>
  <si>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</si>
  <si>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</si>
  <si>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</si>
  <si>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</si>
  <si>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</si>
  <si>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</si>
  <si>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</si>
  <si>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</si>
  <si>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</si>
  <si>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</si>
  <si>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</si>
  <si>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</si>
  <si>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</si>
  <si>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</si>
  <si>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</si>
  <si>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</si>
  <si>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</si>
  <si>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</si>
  <si>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</si>
  <si>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</si>
  <si>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</si>
  <si>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</si>
  <si>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</si>
  <si>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</si>
  <si>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</si>
  <si>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</si>
  <si>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</si>
  <si>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</si>
  <si>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</si>
  <si>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</si>
  <si>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</si>
  <si>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</si>
  <si>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</si>
  <si>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</si>
  <si>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</si>
  <si>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</si>
  <si>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</si>
  <si>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</si>
  <si>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</si>
  <si>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</si>
  <si>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</si>
  <si>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</si>
  <si>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</si>
  <si>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</si>
  <si>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</si>
  <si>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</si>
  <si>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</si>
  <si>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</si>
  <si>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</si>
  <si>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</si>
  <si>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</si>
  <si>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</si>
  <si>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</si>
  <si>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</si>
  <si>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</si>
  <si>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</si>
  <si>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</si>
  <si>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</si>
  <si>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</si>
  <si>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</si>
  <si>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</si>
  <si>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</si>
  <si>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</si>
  <si>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</si>
  <si>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</si>
  <si>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</si>
  <si>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</si>
  <si>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</si>
  <si>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</si>
  <si>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</si>
  <si>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</si>
  <si>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</si>
  <si>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</si>
  <si>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</si>
  <si>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</si>
  <si>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</si>
  <si>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</si>
  <si>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</si>
  <si>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</si>
  <si>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</si>
  <si>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</si>
  <si>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</si>
  <si>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</si>
  <si>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</si>
  <si>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</si>
  <si>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</si>
  <si>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</si>
  <si>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</si>
  <si>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</si>
  <si>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</si>
  <si>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</si>
  <si>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</si>
  <si>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</si>
  <si>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</si>
  <si>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</si>
  <si>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</si>
  <si>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</si>
  <si>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</si>
  <si>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</si>
  <si>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</si>
  <si>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</si>
  <si>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</si>
  <si>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</si>
  <si>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</si>
  <si>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</si>
  <si>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</si>
  <si>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</si>
  <si>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</si>
  <si>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</si>
  <si>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</si>
  <si>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</si>
  <si>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</si>
  <si>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</si>
  <si>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</si>
  <si>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</si>
  <si>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</si>
  <si>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</si>
  <si>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</si>
  <si>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</si>
  <si>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</si>
  <si>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</si>
  <si>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</si>
  <si>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</si>
  <si>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</si>
  <si>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</si>
  <si>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</si>
  <si>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</si>
  <si>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</si>
  <si>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</si>
  <si>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</si>
  <si>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</si>
  <si>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</si>
  <si>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</si>
  <si>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</si>
  <si>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</si>
  <si>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</si>
  <si>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</si>
  <si>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</si>
  <si>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</si>
  <si>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</si>
  <si>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</si>
  <si>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</si>
  <si>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</si>
  <si>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</si>
  <si>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</si>
  <si>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</si>
  <si>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</si>
  <si>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</si>
  <si>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</si>
  <si>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</si>
  <si>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</si>
  <si>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</si>
  <si>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</si>
  <si>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</si>
  <si>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</si>
  <si>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</si>
  <si>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</si>
  <si>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</si>
  <si>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</si>
  <si>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</si>
  <si>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</si>
  <si>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</si>
  <si>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</si>
  <si>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</si>
  <si>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</si>
  <si>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</si>
  <si>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</si>
  <si>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</si>
  <si>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</si>
  <si>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</si>
  <si>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</si>
  <si>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</si>
  <si>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</si>
  <si>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</si>
  <si>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</si>
  <si>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</si>
  <si>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</si>
  <si>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</si>
  <si>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</si>
  <si>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</si>
  <si>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</si>
  <si>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</si>
  <si>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</si>
  <si>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</si>
  <si>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</si>
  <si>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</si>
  <si>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</si>
  <si>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</si>
  <si>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</si>
  <si>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</si>
  <si>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</si>
  <si>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</si>
  <si>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</si>
  <si>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</si>
  <si>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</si>
  <si>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</si>
  <si>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</si>
  <si>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</si>
  <si>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</si>
  <si>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</si>
  <si>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</si>
  <si>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</si>
  <si>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</si>
  <si>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</si>
  <si>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</si>
  <si>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</si>
  <si>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</si>
  <si>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</si>
  <si>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</si>
  <si>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</si>
  <si>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</si>
  <si>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</si>
  <si>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</si>
  <si>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</si>
  <si>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</si>
  <si>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</si>
  <si>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</si>
  <si>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</si>
  <si>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</si>
  <si>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</si>
  <si>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</si>
  <si>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</si>
  <si>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</si>
  <si>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</si>
  <si>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</si>
  <si>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</si>
  <si>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</si>
  <si>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</si>
  <si>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</si>
  <si>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</si>
  <si>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</si>
  <si>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</si>
  <si>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</si>
  <si>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</si>
  <si>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</si>
  <si>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</si>
  <si>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</si>
  <si>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</si>
  <si>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</si>
  <si>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</si>
  <si>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</si>
  <si>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</si>
  <si>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</si>
  <si>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</si>
  <si>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</si>
  <si>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</si>
  <si>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</si>
  <si>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</si>
  <si>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</si>
  <si>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</si>
  <si>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</si>
  <si>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</si>
  <si>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</si>
  <si>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</si>
  <si>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</si>
  <si>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</si>
  <si>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</si>
  <si>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</si>
  <si>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</si>
  <si>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</si>
  <si>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</si>
  <si>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</si>
  <si>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</si>
  <si>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</si>
  <si>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</si>
  <si>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</si>
  <si>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</si>
  <si>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</si>
  <si>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</si>
  <si>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</si>
  <si>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</si>
  <si>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</si>
  <si>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</si>
  <si>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</si>
  <si>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</si>
  <si>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</si>
  <si>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</si>
  <si>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</si>
  <si>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</si>
  <si>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</si>
  <si>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</si>
  <si>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</si>
  <si>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</si>
  <si>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</si>
  <si>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</si>
  <si>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</si>
  <si>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</si>
  <si>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</si>
  <si>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</si>
  <si>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</si>
  <si>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</si>
  <si>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</si>
  <si>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</si>
  <si>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</si>
  <si>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</si>
  <si>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</si>
  <si>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</si>
  <si>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</si>
  <si>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</si>
  <si>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</si>
  <si>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</si>
  <si>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</si>
  <si>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</si>
  <si>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</si>
  <si>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</si>
  <si>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</si>
  <si>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</si>
  <si>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</si>
  <si>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</si>
  <si>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</si>
  <si>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</si>
  <si>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</si>
  <si>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</si>
  <si>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</si>
  <si>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</si>
  <si>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</si>
  <si>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</si>
  <si>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</si>
  <si>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</si>
  <si>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</si>
  <si>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</si>
  <si>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</si>
  <si>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</si>
  <si>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</si>
  <si>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</si>
  <si>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</si>
  <si>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</si>
  <si>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</si>
  <si>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</si>
  <si>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</si>
  <si>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</si>
  <si>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</si>
  <si>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</si>
  <si>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</si>
  <si>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</si>
  <si>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</si>
  <si>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</si>
  <si>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</si>
  <si>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</si>
  <si>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</si>
  <si>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</si>
  <si>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</si>
  <si>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</si>
  <si>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</si>
  <si>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</si>
  <si>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</si>
  <si>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</si>
  <si>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</si>
  <si>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</si>
  <si>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</si>
  <si>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</si>
  <si>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</si>
  <si>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</si>
  <si>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</si>
  <si>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</si>
  <si>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</si>
  <si>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</si>
  <si>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</si>
  <si>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</si>
  <si>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</si>
  <si>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</si>
  <si>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</si>
  <si>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</si>
  <si>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</si>
  <si>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</si>
  <si>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</si>
  <si>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</si>
  <si>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</si>
  <si>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</si>
  <si>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</si>
  <si>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</si>
  <si>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</si>
  <si>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</si>
  <si>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</si>
  <si>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</si>
  <si>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</si>
  <si>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</si>
  <si>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</si>
  <si>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</si>
  <si>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</si>
  <si>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</si>
  <si>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</si>
  <si>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</si>
  <si>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</si>
  <si>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</si>
  <si>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</si>
  <si>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</si>
  <si>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</si>
  <si>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</si>
  <si>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</si>
  <si>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</si>
  <si>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</si>
  <si>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</si>
  <si>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</si>
  <si>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</si>
  <si>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</si>
  <si>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</si>
  <si>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</si>
  <si>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</si>
  <si>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</si>
  <si>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</si>
  <si>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</si>
  <si>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</si>
  <si>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</si>
  <si>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</si>
  <si>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</si>
  <si>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</si>
  <si>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</si>
  <si>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</si>
  <si>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</si>
  <si>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</si>
  <si>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</si>
  <si>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</si>
  <si>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</si>
  <si>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</si>
  <si>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</si>
  <si>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</si>
  <si>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</si>
  <si>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</si>
  <si>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</si>
  <si>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</si>
  <si>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</si>
  <si>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</si>
  <si>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</si>
  <si>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</si>
  <si>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</si>
  <si>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</si>
  <si>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</si>
  <si>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</si>
  <si>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</si>
  <si>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</si>
  <si>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</si>
  <si>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</si>
  <si>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</si>
  <si>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</si>
  <si>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</si>
  <si>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</si>
  <si>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</si>
  <si>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</si>
  <si>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</si>
  <si>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</si>
  <si>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</si>
  <si>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</si>
  <si>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</si>
  <si>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</si>
  <si>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</si>
  <si>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</si>
  <si>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</si>
  <si>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</si>
  <si>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</si>
  <si>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</si>
  <si>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</si>
  <si>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</si>
  <si>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</si>
  <si>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</si>
  <si>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</si>
  <si>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</si>
  <si>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</si>
  <si>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</si>
  <si>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</si>
  <si>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</si>
  <si>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</si>
  <si>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</si>
  <si>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</si>
  <si>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</si>
  <si>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</si>
  <si>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</si>
  <si>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</si>
  <si>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</si>
  <si>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</si>
  <si>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</si>
  <si>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</si>
  <si>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</si>
  <si>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</si>
  <si>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</si>
  <si>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</si>
  <si>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</si>
  <si>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</si>
  <si>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</si>
  <si>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</si>
  <si>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</si>
  <si>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</si>
  <si>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</si>
  <si>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</si>
  <si>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</si>
  <si>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</si>
  <si>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</si>
  <si>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</si>
  <si>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</si>
  <si>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</si>
  <si>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</si>
  <si>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</si>
  <si>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</si>
  <si>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</si>
  <si>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</si>
  <si>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</si>
  <si>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</si>
  <si>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</si>
  <si>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</si>
  <si>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</si>
  <si>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</si>
  <si>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</si>
  <si>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</si>
  <si>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</si>
  <si>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</si>
  <si>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</si>
  <si>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</si>
  <si>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</si>
  <si>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</si>
  <si>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</si>
  <si>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</si>
  <si>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</si>
  <si>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</si>
  <si>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</si>
  <si>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</si>
  <si>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</si>
  <si>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</si>
  <si>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</si>
  <si>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</si>
  <si>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</si>
  <si>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</si>
  <si>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</si>
  <si>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</si>
  <si>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</si>
  <si>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</si>
  <si>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</si>
  <si>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</si>
  <si>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</si>
  <si>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</si>
  <si>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</si>
  <si>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</si>
  <si>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</si>
  <si>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</si>
  <si>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</si>
  <si>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</si>
  <si>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</si>
  <si>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</si>
  <si>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</si>
  <si>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</si>
  <si>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</si>
  <si>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</si>
  <si>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</si>
  <si>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</si>
  <si>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</si>
  <si>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</si>
  <si>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</si>
  <si>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</si>
  <si>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</si>
  <si>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</si>
  <si>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</si>
  <si>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</si>
  <si>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</si>
  <si>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</si>
  <si>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</si>
  <si>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</si>
  <si>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</si>
  <si>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</si>
  <si>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</si>
  <si>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</si>
  <si>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</si>
  <si>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</si>
  <si>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</si>
  <si>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</si>
  <si>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</si>
  <si>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</si>
  <si>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</si>
  <si>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</si>
  <si>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</si>
  <si>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</si>
  <si>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</si>
  <si>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</si>
  <si>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</si>
  <si>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</si>
  <si>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</si>
  <si>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</si>
  <si>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</si>
  <si>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</si>
  <si>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</si>
  <si>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</si>
  <si>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</si>
  <si>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</si>
  <si>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</si>
  <si>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</si>
  <si>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</si>
  <si>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</si>
  <si>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</si>
  <si>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</si>
  <si>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</si>
  <si>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</si>
  <si>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</si>
  <si>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</si>
  <si>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</si>
  <si>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</si>
  <si>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</si>
  <si>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</si>
  <si>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</si>
  <si>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</si>
  <si>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</si>
  <si>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</si>
  <si>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</si>
  <si>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</si>
  <si>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</si>
  <si>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</si>
  <si>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</si>
  <si>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</si>
  <si>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</si>
  <si>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</si>
  <si>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</si>
  <si>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</si>
  <si>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</si>
  <si>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</si>
  <si>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</si>
  <si>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</si>
  <si>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</si>
  <si>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</si>
  <si>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</si>
  <si>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</si>
  <si>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</si>
  <si>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</si>
  <si>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</si>
  <si>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</si>
  <si>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</si>
  <si>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</si>
  <si>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</si>
  <si>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</si>
  <si>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</si>
  <si>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</si>
  <si>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</si>
  <si>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</si>
  <si>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</si>
  <si>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</si>
  <si>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</si>
  <si>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</si>
  <si>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</si>
  <si>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</si>
  <si>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</si>
  <si>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</si>
  <si>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</si>
  <si>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</si>
  <si>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</si>
  <si>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</si>
  <si>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</si>
  <si>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</si>
  <si>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</si>
  <si>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</si>
  <si>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</si>
  <si>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</si>
  <si>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</si>
  <si>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</si>
  <si>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</si>
  <si>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</si>
  <si>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</si>
  <si>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</si>
  <si>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</si>
  <si>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</si>
  <si>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</si>
  <si>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</si>
  <si>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</si>
  <si>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</si>
  <si>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</si>
  <si>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</si>
  <si>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</si>
  <si>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</si>
  <si>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</si>
  <si>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</si>
  <si>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</si>
  <si>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</si>
  <si>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</si>
  <si>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</si>
  <si>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</si>
  <si>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</si>
  <si>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</si>
  <si>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</si>
  <si>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</si>
  <si>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</si>
  <si>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</si>
  <si>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</si>
  <si>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</si>
  <si>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</si>
  <si>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</si>
  <si>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</si>
  <si>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</si>
  <si>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</si>
  <si>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</si>
  <si>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</si>
  <si>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</si>
  <si>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</si>
  <si>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</si>
  <si>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</si>
  <si>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</si>
  <si>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</si>
  <si>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</si>
  <si>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</si>
  <si>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</si>
  <si>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</si>
  <si>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</si>
  <si>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</si>
  <si>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</si>
  <si>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</si>
  <si>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</si>
  <si>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</si>
  <si>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</si>
  <si>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</si>
  <si>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</si>
  <si>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</si>
  <si>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</si>
  <si>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</si>
  <si>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</si>
  <si>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</si>
  <si>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</si>
  <si>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</si>
  <si>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</si>
  <si>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</si>
  <si>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</si>
  <si>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</si>
  <si>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</si>
  <si>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</si>
  <si>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</si>
  <si>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</si>
  <si>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</si>
  <si>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</si>
  <si>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</si>
  <si>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</si>
  <si>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</si>
  <si>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</si>
  <si>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</si>
  <si>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</si>
  <si>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</si>
  <si>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</si>
  <si>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</si>
  <si>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</si>
  <si>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</si>
  <si>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</si>
  <si>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</si>
  <si>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</si>
  <si>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</si>
  <si>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</si>
  <si>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</si>
  <si>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</si>
  <si>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</si>
  <si>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</si>
  <si>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</si>
  <si>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</si>
  <si>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</si>
  <si>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</si>
  <si>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</si>
  <si>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</si>
  <si>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</si>
  <si>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</si>
  <si>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</si>
  <si>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</si>
  <si>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</si>
  <si>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</si>
  <si>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</si>
  <si>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</si>
  <si>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</si>
  <si>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</si>
  <si>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</si>
  <si>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</si>
  <si>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</si>
  <si>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</si>
  <si>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</si>
  <si>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</si>
  <si>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</si>
  <si>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</si>
  <si>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</si>
  <si>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</si>
  <si>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</si>
  <si>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</si>
  <si>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</si>
  <si>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</si>
  <si>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</si>
  <si>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</si>
  <si>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</si>
  <si>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</si>
  <si>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</si>
  <si>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</si>
  <si>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</si>
  <si>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</si>
  <si>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</si>
  <si>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</si>
  <si>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</si>
  <si>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</si>
  <si>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</si>
  <si>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</si>
  <si>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</si>
  <si>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</si>
  <si>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</si>
  <si>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</si>
  <si>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</si>
  <si>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</si>
  <si>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</si>
  <si>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</si>
  <si>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</si>
  <si>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</si>
  <si>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</si>
  <si>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</si>
  <si>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</si>
  <si>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</si>
  <si>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</si>
  <si>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</si>
  <si>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</si>
  <si>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</si>
  <si>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</si>
  <si>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</si>
  <si>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</si>
  <si>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</si>
  <si>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</si>
  <si>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</si>
  <si>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</si>
  <si>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</si>
  <si>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</si>
  <si>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</si>
  <si>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</si>
  <si>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</si>
  <si>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</si>
  <si>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</si>
  <si>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</si>
  <si>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</si>
  <si>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</si>
  <si>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</si>
  <si>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</si>
  <si>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</si>
  <si>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</si>
  <si>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</si>
  <si>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</si>
  <si>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</si>
  <si>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</si>
  <si>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</si>
  <si>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</si>
  <si>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</si>
  <si>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</si>
  <si>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</si>
  <si>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</si>
  <si>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</si>
  <si>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</si>
  <si>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</si>
  <si>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</si>
  <si>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</si>
  <si>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</si>
  <si>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</si>
  <si>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</si>
  <si>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</si>
  <si>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</si>
  <si>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</si>
  <si>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</si>
  <si>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</si>
  <si>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</si>
  <si>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</si>
  <si>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</si>
  <si>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</si>
  <si>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</si>
  <si>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</si>
  <si>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</si>
  <si>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</si>
  <si>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</si>
  <si>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</si>
  <si>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</si>
  <si>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</si>
  <si>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</si>
  <si>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</si>
  <si>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</si>
  <si>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</si>
  <si>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</si>
  <si>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</si>
  <si>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</si>
  <si>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</si>
  <si>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</si>
  <si>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</si>
  <si>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</si>
  <si>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</si>
  <si>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</si>
  <si>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</si>
  <si>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</si>
  <si>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</si>
  <si>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</si>
  <si>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</si>
  <si>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</si>
  <si>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</si>
  <si>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</si>
  <si>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</si>
  <si>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</si>
  <si>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</si>
  <si>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</si>
  <si>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</si>
  <si>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</si>
  <si>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</si>
  <si>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</si>
  <si>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</si>
  <si>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</si>
  <si>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</si>
  <si>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</si>
  <si>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</si>
  <si>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</si>
  <si>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</si>
  <si>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</si>
  <si>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</si>
  <si>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</si>
  <si>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</si>
  <si>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</si>
  <si>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</si>
  <si>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</si>
  <si>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</si>
  <si>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</si>
  <si>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</si>
  <si>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</si>
  <si>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</si>
  <si>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</si>
  <si>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</si>
  <si>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</si>
  <si>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</si>
  <si>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</si>
  <si>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</si>
  <si>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</si>
  <si>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</si>
  <si>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</si>
  <si>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</si>
  <si>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</si>
  <si>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</si>
  <si>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</si>
  <si>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</si>
  <si>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</si>
  <si>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</si>
  <si>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</si>
  <si>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</si>
  <si>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</si>
  <si>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</si>
  <si>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</si>
  <si>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</si>
  <si>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</si>
  <si>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</si>
  <si>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</si>
  <si>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</si>
  <si>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</si>
  <si>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</si>
  <si>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</si>
  <si>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</si>
  <si>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</si>
  <si>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</si>
  <si>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</si>
  <si>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</si>
  <si>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</si>
  <si>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</si>
  <si>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</si>
  <si>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</si>
  <si>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</si>
  <si>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</si>
  <si>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</si>
  <si>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</si>
  <si>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</si>
  <si>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</si>
  <si>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</si>
  <si>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</si>
  <si>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</si>
  <si>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</si>
  <si>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</si>
  <si>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</si>
  <si>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</si>
  <si>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</si>
  <si>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</si>
  <si>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</si>
  <si>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</si>
  <si>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</si>
  <si>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</si>
  <si>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</si>
  <si>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</si>
  <si>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</si>
  <si>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</si>
  <si>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</si>
  <si>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</si>
  <si>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</si>
  <si>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</si>
  <si>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</si>
  <si>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</si>
  <si>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</si>
  <si>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</si>
  <si>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</si>
  <si>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</si>
  <si>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</si>
  <si>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</si>
  <si>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</si>
  <si>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</si>
  <si>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</si>
  <si>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</si>
  <si>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</si>
  <si>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</si>
  <si>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</si>
  <si>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</si>
  <si>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</si>
  <si>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</si>
  <si>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</si>
  <si>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</si>
  <si>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</si>
  <si>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</si>
  <si>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</si>
  <si>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</si>
  <si>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</si>
  <si>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</si>
  <si>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</si>
  <si>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</si>
  <si>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</si>
  <si>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</si>
  <si>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</si>
  <si>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</si>
  <si>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</si>
  <si>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</si>
  <si>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</si>
  <si>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</si>
  <si>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</si>
  <si>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</si>
  <si>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</si>
  <si>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</si>
  <si>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</si>
  <si>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</si>
  <si>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</si>
  <si>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</si>
  <si>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</si>
  <si>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</si>
  <si>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</si>
  <si>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</si>
  <si>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</si>
  <si>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</si>
  <si>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</si>
  <si>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</si>
  <si>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</si>
  <si>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</si>
  <si>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</si>
  <si>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</si>
  <si>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</si>
  <si>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</si>
  <si>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</si>
  <si>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</si>
  <si>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</si>
  <si>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</si>
  <si>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</si>
  <si>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</si>
  <si>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</si>
  <si>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</si>
  <si>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</si>
  <si>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</si>
  <si>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</si>
  <si>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</si>
  <si>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</si>
  <si>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</si>
  <si>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</si>
  <si>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</si>
  <si>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</si>
  <si>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</si>
  <si>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</si>
  <si>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</si>
  <si>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</si>
  <si>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</si>
  <si>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</si>
  <si>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</si>
  <si>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</si>
  <si>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</si>
  <si>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</si>
  <si>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</si>
  <si>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</si>
  <si>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</si>
  <si>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</si>
  <si>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</si>
  <si>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</si>
  <si>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</si>
  <si>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</si>
  <si>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</si>
  <si>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</si>
  <si>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</si>
  <si>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</si>
  <si>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</si>
  <si>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</si>
  <si>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</si>
  <si>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</si>
  <si>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</si>
  <si>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</si>
  <si>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</si>
  <si>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</si>
  <si>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</si>
  <si>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</si>
  <si>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</si>
  <si>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</si>
  <si>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</si>
  <si>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</si>
  <si>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</si>
  <si>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</si>
  <si>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</si>
  <si>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</si>
  <si>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</si>
  <si>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</si>
  <si>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</si>
  <si>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</si>
  <si>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</si>
  <si>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</si>
  <si>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</si>
  <si>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</si>
  <si>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</si>
  <si>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</si>
  <si>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</si>
  <si>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</si>
  <si>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</si>
  <si>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</si>
  <si>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</si>
  <si>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</si>
  <si>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</si>
  <si>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</si>
  <si>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</si>
  <si>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</si>
  <si>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</si>
  <si>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</si>
  <si>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</si>
  <si>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</si>
  <si>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</si>
  <si>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</si>
  <si>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</si>
  <si>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</si>
  <si>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</si>
  <si>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</si>
  <si>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</si>
  <si>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</si>
  <si>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</si>
  <si>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</si>
  <si>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</si>
  <si>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</si>
  <si>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</si>
  <si>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</si>
  <si>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</si>
  <si>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</si>
  <si>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</si>
  <si>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</si>
  <si>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</si>
  <si>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</si>
  <si>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</si>
  <si>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</si>
  <si>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</si>
  <si>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</si>
  <si>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</si>
  <si>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</si>
  <si>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</si>
  <si>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</si>
  <si>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</si>
  <si>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</si>
  <si>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</si>
  <si>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</si>
  <si>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</si>
  <si>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</si>
  <si>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</si>
  <si>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</si>
  <si>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</si>
  <si>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</si>
  <si>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</si>
  <si>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</si>
  <si>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</si>
  <si>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</si>
  <si>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</si>
  <si>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</si>
  <si>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</si>
  <si>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</si>
  <si>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</si>
  <si>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</si>
  <si>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</si>
  <si>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</si>
  <si>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</si>
  <si>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</si>
  <si>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</si>
  <si>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</si>
  <si>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</si>
  <si>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</si>
  <si>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</si>
  <si>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</si>
  <si>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</si>
  <si>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</si>
  <si>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</si>
  <si>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</si>
  <si>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</si>
  <si>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</si>
  <si>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</si>
  <si>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</si>
  <si>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</si>
  <si>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</si>
  <si>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</si>
  <si>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</si>
  <si>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</si>
  <si>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</si>
  <si>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</si>
  <si>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</si>
  <si>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</si>
  <si>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</si>
  <si>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</si>
  <si>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</si>
  <si>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</si>
  <si>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</si>
  <si>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</si>
  <si>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</si>
  <si>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</si>
  <si>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</si>
  <si>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</si>
  <si>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</si>
  <si>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</si>
  <si>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</si>
  <si>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</si>
  <si>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</si>
  <si>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</si>
  <si>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</si>
  <si>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</si>
  <si>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</si>
  <si>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</si>
  <si>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</si>
  <si>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</si>
  <si>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</si>
  <si>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</si>
  <si>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</si>
  <si>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</si>
  <si>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</si>
  <si>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</si>
  <si>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</si>
  <si>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</si>
  <si>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</si>
  <si>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</si>
  <si>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</si>
  <si>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</si>
  <si>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</si>
  <si>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</si>
  <si>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</si>
  <si>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</si>
  <si>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</si>
  <si>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</si>
  <si>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</si>
  <si>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</si>
  <si>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</si>
  <si>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</si>
  <si>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</si>
  <si>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</si>
  <si>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</si>
  <si>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</si>
  <si>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</si>
  <si>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</si>
  <si>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</si>
  <si>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</si>
  <si>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</si>
  <si>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</si>
  <si>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</si>
  <si>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</si>
  <si>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</si>
  <si>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</si>
  <si>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</si>
  <si>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</si>
  <si>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</si>
  <si>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</si>
  <si>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</si>
  <si>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</si>
  <si>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</si>
  <si>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</si>
  <si>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</si>
  <si>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</si>
  <si>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</si>
  <si>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</si>
  <si>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</si>
  <si>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</si>
  <si>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</si>
  <si>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</si>
  <si>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</si>
  <si>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</si>
  <si>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</si>
  <si>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</si>
  <si>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</si>
  <si>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</si>
  <si>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</si>
  <si>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</si>
  <si>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</si>
  <si>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</si>
  <si>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</si>
  <si>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</si>
  <si>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</si>
  <si>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</si>
  <si>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</si>
  <si>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</si>
  <si>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</si>
  <si>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</si>
  <si>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</si>
  <si>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</si>
  <si>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</si>
  <si>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</si>
  <si>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</si>
  <si>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</si>
  <si>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</si>
  <si>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</si>
  <si>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</si>
  <si>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</si>
  <si>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</si>
  <si>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</si>
  <si>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</si>
  <si>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</si>
  <si>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</si>
  <si>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</si>
  <si>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</si>
  <si>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</si>
  <si>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</si>
  <si>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</si>
  <si>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</si>
  <si>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</si>
  <si>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</si>
  <si>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</si>
  <si>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</si>
  <si>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</si>
  <si>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</si>
  <si>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</si>
  <si>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</si>
  <si>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</si>
  <si>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</si>
  <si>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</si>
  <si>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</si>
  <si>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</si>
  <si>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</si>
  <si>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</si>
  <si>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</si>
  <si>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</si>
  <si>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</si>
  <si>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</si>
  <si>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</si>
  <si>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</si>
  <si>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</si>
  <si>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</si>
  <si>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</si>
  <si>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</si>
  <si>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</si>
  <si>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</si>
  <si>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</si>
  <si>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</si>
  <si>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</si>
  <si>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</si>
  <si>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</si>
  <si>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</si>
  <si>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</si>
  <si>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</si>
  <si>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</si>
  <si>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</si>
  <si>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</si>
  <si>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</si>
  <si>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</si>
  <si>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</si>
  <si>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</si>
  <si>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</si>
  <si>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</si>
  <si>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</si>
  <si>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</si>
  <si>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</si>
  <si>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</si>
  <si>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</si>
  <si>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</si>
  <si>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</si>
  <si>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</si>
  <si>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</si>
  <si>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</si>
  <si>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</si>
  <si>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</si>
  <si>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</si>
  <si>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</si>
  <si>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</si>
  <si>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</si>
  <si>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</si>
  <si>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</si>
  <si>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</si>
  <si>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</si>
  <si>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</si>
  <si>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</si>
  <si>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</si>
  <si>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</si>
  <si>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</si>
  <si>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</si>
  <si>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</si>
  <si>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</si>
  <si>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</si>
  <si>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</si>
  <si>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</si>
  <si>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</si>
  <si>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</si>
  <si>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</si>
  <si>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</si>
  <si>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</si>
  <si>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</si>
  <si>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</si>
  <si>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</si>
  <si>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</si>
  <si>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</si>
  <si>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</si>
  <si>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</si>
  <si>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</si>
  <si>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</si>
  <si>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</si>
  <si>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</si>
  <si>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</si>
  <si>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</si>
  <si>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</si>
  <si>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</si>
  <si>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</si>
  <si>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</si>
  <si>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</si>
  <si>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</si>
  <si>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</si>
  <si>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</si>
  <si>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</si>
  <si>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</si>
  <si>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</si>
  <si>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</si>
  <si>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</si>
  <si>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</si>
  <si>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</si>
  <si>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</si>
  <si>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</si>
  <si>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</si>
  <si>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</si>
  <si>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</si>
  <si>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</si>
  <si>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</si>
  <si>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</si>
  <si>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</si>
  <si>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</si>
  <si>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</si>
  <si>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</si>
  <si>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</si>
  <si>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</si>
  <si>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</si>
  <si>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</si>
  <si>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</si>
  <si>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</si>
  <si>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</si>
  <si>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</si>
  <si>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</si>
  <si>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</si>
  <si>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</si>
  <si>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</si>
  <si>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</si>
  <si>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</si>
  <si>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</si>
  <si>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</si>
  <si>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</si>
  <si>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</si>
  <si>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</si>
  <si>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</si>
  <si>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</si>
  <si>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</si>
  <si>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</si>
  <si>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</si>
  <si>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</si>
  <si>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</si>
  <si>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</si>
  <si>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</si>
  <si>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</si>
  <si>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</si>
  <si>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</si>
  <si>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</si>
  <si>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</si>
  <si>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</si>
  <si>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</si>
  <si>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</si>
  <si>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</si>
  <si>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</si>
  <si>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</si>
  <si>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</si>
  <si>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</si>
  <si>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</si>
  <si>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</si>
  <si>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</si>
  <si>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</si>
  <si>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</si>
  <si>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</si>
  <si>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</si>
  <si>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</si>
  <si>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</si>
  <si>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</si>
  <si>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</si>
  <si>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</si>
  <si>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</si>
  <si>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</si>
  <si>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</si>
  <si>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</si>
  <si>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</si>
  <si>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</si>
  <si>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</si>
  <si>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</si>
  <si>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</si>
  <si>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</si>
  <si>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</si>
  <si>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</si>
  <si>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</si>
  <si>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</si>
  <si>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</si>
  <si>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</si>
  <si>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</si>
  <si>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</si>
  <si>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</si>
  <si>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</si>
  <si>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</si>
  <si>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</si>
  <si>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</si>
  <si>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</si>
  <si>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</si>
  <si>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</si>
  <si>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</si>
  <si>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</si>
  <si>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</si>
  <si>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</si>
  <si>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</si>
  <si>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</si>
  <si>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</si>
  <si>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</si>
  <si>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</si>
  <si>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</si>
  <si>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</si>
  <si>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</si>
  <si>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</si>
  <si>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</si>
  <si>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</si>
  <si>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</si>
  <si>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</si>
  <si>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</si>
  <si>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</si>
  <si>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</si>
  <si>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</si>
  <si>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</si>
  <si>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</si>
  <si>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</si>
  <si>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</si>
  <si>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</si>
  <si>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</si>
  <si>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</si>
  <si>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</si>
  <si>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</si>
  <si>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</si>
  <si>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</si>
  <si>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</si>
  <si>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</si>
  <si>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</si>
  <si>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</si>
  <si>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</si>
  <si>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</si>
  <si>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</si>
  <si>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</si>
  <si>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</si>
  <si>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</si>
  <si>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</si>
  <si>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</si>
  <si>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</si>
  <si>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</si>
  <si>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</si>
  <si>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</si>
  <si>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</si>
  <si>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</si>
  <si>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</si>
  <si>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</si>
  <si>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</si>
  <si>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</si>
  <si>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</si>
  <si>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</si>
  <si>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</si>
  <si>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</si>
  <si>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</si>
  <si>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</si>
  <si>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</si>
  <si>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</si>
  <si>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</si>
  <si>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</si>
  <si>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</si>
  <si>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</si>
  <si>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</si>
  <si>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</si>
  <si>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</si>
  <si>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</si>
  <si>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</si>
  <si>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</si>
  <si>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</si>
  <si>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</si>
  <si>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</si>
  <si>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</si>
  <si>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</si>
  <si>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</si>
  <si>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</si>
  <si>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</si>
  <si>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</si>
  <si>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</si>
  <si>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</si>
  <si>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</si>
  <si>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</si>
  <si>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</si>
  <si>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</si>
  <si>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</si>
  <si>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</si>
  <si>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</si>
  <si>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</si>
  <si>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</si>
  <si>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</si>
  <si>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</si>
  <si>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</si>
  <si>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</si>
  <si>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</si>
  <si>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</si>
  <si>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</si>
  <si>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</si>
  <si>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</si>
  <si>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</si>
  <si>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</si>
  <si>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</si>
  <si>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</si>
  <si>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</si>
  <si>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</si>
  <si>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</si>
  <si>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</si>
  <si>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</si>
  <si>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</si>
  <si>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</si>
  <si>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</si>
  <si>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</si>
  <si>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</si>
  <si>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</si>
  <si>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</si>
  <si>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</si>
  <si>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</si>
  <si>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</si>
  <si>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</si>
  <si>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</si>
  <si>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</si>
  <si>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</si>
  <si>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</si>
  <si>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</si>
  <si>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</si>
  <si>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</si>
  <si>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</si>
  <si>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</si>
  <si>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</si>
  <si>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</si>
  <si>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</si>
  <si>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</si>
  <si>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</si>
  <si>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</si>
  <si>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</si>
  <si>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</si>
  <si>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</si>
  <si>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</si>
  <si>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</si>
  <si>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</si>
  <si>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</si>
  <si>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</si>
  <si>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</si>
  <si>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</si>
  <si>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</si>
  <si>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</si>
  <si>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</si>
  <si>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</si>
  <si>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</si>
  <si>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</si>
  <si>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</si>
  <si>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</si>
  <si>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</si>
  <si>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</si>
  <si>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</si>
  <si>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</si>
  <si>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</si>
  <si>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</si>
  <si>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</si>
  <si>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</si>
  <si>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</si>
  <si>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</si>
  <si>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</si>
  <si>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</si>
  <si>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</si>
  <si>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</si>
  <si>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</si>
  <si>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</si>
  <si>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</si>
  <si>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</si>
  <si>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</si>
  <si>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</si>
  <si>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</si>
  <si>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</si>
  <si>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</si>
  <si>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</si>
  <si>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</si>
  <si>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</si>
  <si>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</si>
  <si>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</si>
  <si>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</si>
  <si>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</si>
  <si>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</si>
  <si>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</si>
  <si>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</si>
  <si>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</si>
  <si>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</si>
  <si>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</si>
  <si>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</si>
  <si>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</si>
  <si>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</si>
  <si>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</si>
  <si>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</si>
  <si>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</si>
  <si>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</si>
  <si>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</si>
  <si>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</si>
  <si>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</si>
  <si>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</si>
  <si>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</si>
  <si>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</si>
  <si>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</si>
  <si>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</si>
  <si>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</si>
  <si>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</si>
  <si>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</si>
  <si>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</si>
  <si>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</si>
  <si>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</si>
  <si>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</si>
  <si>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</si>
  <si>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</si>
  <si>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</si>
  <si>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</si>
  <si>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</si>
  <si>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</si>
  <si>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</si>
  <si>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</si>
  <si>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</si>
  <si>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</si>
  <si>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</si>
  <si>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</si>
  <si>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</si>
  <si>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</si>
  <si>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</si>
  <si>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</si>
  <si>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</si>
  <si>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</si>
  <si>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</si>
  <si>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</si>
  <si>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</si>
  <si>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</si>
  <si>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</si>
  <si>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</si>
  <si>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</si>
  <si>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</si>
  <si>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</si>
  <si>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</si>
  <si>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</si>
  <si>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</si>
  <si>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</si>
  <si>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</si>
  <si>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</si>
  <si>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</si>
  <si>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</si>
  <si>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</si>
  <si>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</si>
  <si>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</si>
  <si>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</si>
  <si>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</si>
  <si>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</si>
  <si>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</si>
  <si>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</si>
  <si>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</si>
  <si>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</si>
  <si>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</si>
  <si>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</si>
  <si>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</si>
  <si>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</si>
  <si>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</si>
  <si>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</si>
  <si>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</si>
  <si>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</si>
  <si>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</si>
  <si>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</si>
  <si>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</si>
  <si>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</si>
  <si>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</si>
  <si>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</si>
  <si>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</si>
  <si>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</si>
  <si>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</si>
  <si>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</si>
  <si>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</si>
  <si>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</si>
  <si>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</si>
  <si>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</si>
  <si>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</si>
  <si>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</si>
  <si>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</si>
  <si>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</si>
  <si>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</si>
  <si>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</si>
  <si>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</si>
  <si>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</si>
  <si>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</si>
  <si>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</si>
  <si>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</si>
  <si>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</si>
  <si>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</si>
  <si>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</si>
  <si>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</si>
  <si>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</si>
  <si>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</si>
  <si>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</si>
  <si>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</si>
  <si>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</si>
  <si>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</si>
  <si>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</si>
  <si>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</si>
  <si>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</si>
  <si>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</si>
  <si>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</si>
  <si>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</si>
  <si>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</si>
  <si>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</si>
  <si>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</si>
  <si>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</si>
  <si>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</si>
  <si>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</si>
  <si>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</si>
  <si>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</si>
  <si>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</si>
  <si>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</si>
  <si>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</si>
  <si>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</si>
  <si>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</si>
  <si>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</si>
  <si>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</si>
  <si>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</si>
  <si>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</si>
  <si>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</si>
  <si>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</si>
  <si>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</si>
  <si>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</si>
  <si>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</si>
  <si>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</si>
  <si>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</si>
  <si>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</si>
  <si>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</si>
  <si>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</si>
  <si>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</si>
  <si>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</si>
  <si>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</si>
  <si>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</si>
  <si>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</si>
  <si>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</si>
  <si>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</si>
  <si>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</si>
  <si>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</si>
  <si>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</si>
  <si>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</si>
  <si>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</si>
  <si>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</si>
  <si>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</si>
  <si>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</si>
  <si>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</si>
  <si>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</si>
  <si>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</si>
  <si>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</si>
  <si>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</si>
  <si>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</si>
  <si>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</si>
  <si>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</si>
  <si>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</si>
  <si>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</si>
  <si>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</si>
  <si>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</si>
  <si>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</si>
  <si>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</si>
  <si>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</si>
  <si>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</si>
  <si>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</si>
  <si>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</si>
  <si>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</si>
  <si>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</si>
  <si>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</si>
  <si>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</si>
  <si>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</si>
  <si>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</si>
  <si>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</si>
  <si>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</si>
  <si>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</si>
  <si>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</si>
  <si>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</si>
  <si>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</si>
  <si>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</si>
  <si>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</si>
  <si>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</si>
  <si>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</si>
  <si>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</si>
  <si>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</si>
  <si>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</si>
  <si>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</si>
  <si>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</si>
  <si>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</si>
  <si>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</si>
  <si>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</si>
  <si>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</si>
  <si>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</si>
  <si>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</si>
  <si>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</si>
  <si>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</si>
  <si>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</si>
  <si>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</si>
  <si>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</si>
  <si>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</si>
  <si>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</si>
  <si>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</si>
  <si>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</si>
  <si>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</si>
  <si>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</si>
  <si>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</si>
  <si>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</si>
  <si>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</si>
  <si>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</si>
  <si>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</si>
  <si>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</si>
  <si>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</si>
  <si>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</si>
  <si>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</si>
  <si>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</si>
  <si>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</si>
  <si>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</si>
  <si>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</si>
  <si>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</si>
  <si>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</si>
  <si>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</si>
  <si>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</si>
  <si>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</si>
  <si>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</si>
  <si>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</si>
  <si>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</si>
  <si>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</si>
  <si>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</si>
  <si>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</si>
  <si>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</si>
  <si>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</si>
  <si>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</si>
  <si>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</si>
  <si>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</si>
  <si>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</si>
  <si>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</si>
  <si>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</si>
  <si>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</si>
  <si>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</si>
  <si>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</si>
  <si>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</si>
  <si>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</si>
  <si>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</si>
  <si>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</si>
  <si>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</si>
  <si>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</si>
  <si>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</si>
  <si>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</si>
  <si>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</si>
  <si>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</si>
  <si>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</si>
  <si>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</si>
  <si>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</si>
  <si>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</si>
  <si>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</si>
  <si>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</si>
  <si>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</si>
  <si>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</si>
  <si>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</si>
  <si>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</si>
  <si>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</si>
  <si>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</si>
  <si>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</si>
  <si>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</si>
  <si>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</si>
  <si>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</si>
  <si>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</si>
  <si>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</si>
  <si>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</si>
  <si>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</si>
  <si>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</si>
  <si>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</si>
  <si>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</si>
  <si>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</si>
  <si>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</si>
  <si>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</si>
  <si>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</si>
  <si>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</si>
  <si>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</si>
  <si>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</si>
  <si>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</si>
  <si>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</si>
  <si>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</si>
  <si>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</si>
  <si>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</si>
  <si>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</si>
  <si>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</si>
  <si>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</si>
  <si>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</si>
  <si>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</si>
  <si>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</si>
  <si>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</si>
  <si>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</si>
  <si>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</si>
  <si>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</si>
  <si>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</si>
  <si>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</si>
  <si>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</si>
  <si>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</si>
  <si>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</si>
  <si>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</si>
  <si>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</si>
  <si>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</si>
  <si>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</si>
  <si>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</si>
  <si>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</si>
  <si>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</si>
  <si>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</si>
  <si>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</si>
  <si>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</si>
  <si>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</si>
  <si>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</si>
  <si>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</si>
  <si>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</si>
  <si>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</si>
  <si>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</si>
  <si>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</si>
  <si>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</si>
  <si>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</si>
  <si>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</si>
  <si>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</si>
  <si>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</si>
  <si>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</si>
  <si>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</si>
  <si>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</si>
  <si>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</si>
  <si>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</si>
  <si>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</si>
  <si>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</si>
  <si>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</si>
  <si>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</si>
  <si>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</si>
  <si>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</si>
  <si>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</si>
  <si>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</si>
  <si>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</si>
  <si>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</si>
  <si>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</si>
  <si>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</si>
  <si>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</si>
  <si>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</si>
  <si>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</si>
  <si>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</si>
  <si>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</si>
  <si>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</si>
  <si>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</si>
  <si>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</si>
  <si>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</si>
  <si>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</si>
  <si>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</si>
  <si>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</si>
  <si>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</si>
  <si>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</si>
  <si>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</si>
  <si>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</si>
  <si>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</si>
  <si>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</si>
  <si>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</si>
  <si>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</si>
  <si>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</si>
  <si>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</si>
  <si>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</si>
  <si>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</si>
  <si>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</si>
  <si>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</si>
  <si>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</si>
  <si>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</si>
  <si>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</si>
  <si>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</si>
  <si>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</si>
  <si>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</si>
  <si>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</si>
  <si>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</si>
  <si>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</si>
  <si>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</si>
  <si>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</si>
  <si>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</si>
  <si>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</si>
  <si>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</si>
  <si>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</si>
  <si>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</si>
  <si>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</si>
  <si>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</si>
  <si>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</si>
  <si>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</si>
  <si>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</si>
  <si>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</si>
  <si>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</si>
  <si>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</si>
  <si>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</si>
  <si>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</si>
  <si>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</si>
  <si>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</si>
  <si>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</si>
  <si>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</si>
  <si>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</si>
  <si>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</si>
  <si>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</si>
  <si>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</si>
  <si>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</si>
  <si>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</si>
  <si>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</si>
  <si>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</si>
  <si>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</si>
  <si>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</si>
  <si>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</si>
  <si>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</si>
  <si>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</si>
  <si>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</si>
  <si>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</si>
  <si>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</si>
  <si>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</si>
  <si>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</si>
  <si>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</si>
  <si>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</si>
  <si>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</si>
  <si>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</si>
  <si>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</si>
  <si>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</si>
  <si>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</si>
  <si>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</si>
  <si>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</si>
  <si>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</si>
  <si>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</si>
  <si>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</si>
  <si>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</si>
  <si>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</si>
  <si>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</si>
  <si>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</si>
  <si>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</si>
  <si>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</si>
  <si>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</si>
  <si>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</si>
  <si>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</si>
  <si>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</si>
  <si>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</si>
  <si>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</si>
  <si>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</si>
  <si>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</si>
  <si>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</si>
  <si>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</si>
  <si>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</si>
  <si>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</si>
  <si>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</si>
  <si>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</si>
  <si>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</si>
  <si>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</si>
  <si>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</si>
  <si>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</si>
  <si>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</si>
  <si>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</si>
  <si>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</si>
  <si>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</si>
  <si>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</si>
  <si>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</si>
  <si>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</si>
  <si>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</si>
  <si>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</si>
  <si>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</si>
  <si>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</si>
  <si>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</si>
  <si>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</si>
  <si>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</si>
  <si>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</si>
  <si>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</si>
  <si>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</si>
  <si>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</si>
  <si>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</si>
  <si>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</si>
  <si>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</si>
  <si>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</si>
  <si>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</si>
  <si>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</si>
  <si>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</si>
  <si>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</si>
  <si>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</si>
  <si>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</si>
  <si>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</si>
  <si>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</si>
  <si>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</si>
  <si>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</si>
  <si>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</si>
  <si>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</si>
  <si>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</si>
  <si>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</si>
  <si>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</si>
  <si>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</si>
  <si>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</si>
  <si>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</si>
  <si>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</si>
  <si>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</si>
  <si>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</si>
  <si>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</si>
  <si>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</si>
  <si>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</si>
  <si>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</si>
  <si>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</si>
  <si>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</si>
  <si>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</si>
  <si>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</si>
  <si>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</si>
  <si>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</si>
  <si>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</si>
  <si>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</si>
  <si>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</si>
  <si>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</si>
  <si>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</si>
  <si>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</si>
  <si>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</si>
  <si>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</si>
  <si>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</si>
  <si>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</si>
  <si>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</si>
  <si>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</si>
  <si>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</si>
  <si>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</si>
  <si>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</si>
  <si>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</si>
  <si>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</si>
  <si>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</si>
  <si>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</si>
  <si>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</si>
  <si>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</si>
  <si>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</si>
  <si>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</si>
  <si>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</si>
  <si>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</si>
  <si>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</si>
  <si>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</si>
  <si>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</si>
  <si>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</si>
  <si>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</si>
  <si>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</si>
  <si>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</si>
  <si>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</si>
  <si>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</si>
  <si>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</si>
  <si>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</si>
  <si>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</si>
  <si>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</si>
  <si>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</si>
  <si>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</si>
  <si>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</si>
  <si>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</si>
  <si>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</si>
  <si>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</si>
  <si>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</si>
  <si>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</si>
  <si>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</si>
  <si>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</si>
  <si>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</si>
  <si>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</si>
  <si>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</si>
  <si>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</si>
  <si>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</si>
  <si>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</si>
  <si>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</si>
  <si>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</si>
  <si>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</si>
  <si>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</si>
  <si>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</si>
  <si>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</si>
  <si>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</si>
  <si>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</si>
  <si>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</si>
  <si>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</si>
  <si>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</si>
  <si>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</si>
  <si>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</si>
  <si>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</si>
  <si>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</si>
  <si>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</si>
  <si>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</si>
  <si>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</si>
  <si>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</si>
  <si>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</si>
  <si>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</si>
  <si>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</si>
  <si>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</si>
  <si>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</si>
  <si>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</si>
  <si>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</si>
  <si>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</si>
  <si>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</si>
  <si>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</si>
  <si>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</si>
  <si>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</si>
  <si>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</si>
  <si>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</si>
  <si>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</si>
  <si>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</si>
  <si>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</si>
  <si>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</si>
  <si>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</si>
  <si>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</si>
  <si>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</si>
  <si>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</si>
  <si>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</si>
  <si>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</si>
  <si>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</si>
  <si>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</si>
  <si>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</si>
  <si>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</si>
  <si>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</si>
  <si>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</si>
  <si>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</si>
  <si>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</si>
  <si>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</si>
  <si>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</si>
  <si>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</si>
  <si>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</si>
  <si>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</si>
  <si>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</si>
  <si>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</si>
  <si>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</si>
  <si>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</si>
  <si>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</si>
  <si>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</si>
  <si>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</si>
  <si>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</si>
  <si>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</si>
  <si>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</si>
  <si>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</si>
  <si>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</si>
  <si>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</si>
  <si>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</si>
  <si>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</si>
  <si>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</si>
  <si>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</si>
  <si>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</si>
  <si>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</si>
  <si>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</si>
  <si>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</si>
  <si>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</si>
  <si>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</si>
  <si>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</si>
  <si>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</si>
  <si>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</si>
  <si>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</si>
  <si>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</si>
  <si>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</si>
  <si>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</si>
  <si>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</si>
  <si>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</si>
  <si>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</si>
  <si>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</si>
  <si>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</si>
  <si>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</si>
  <si>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</si>
  <si>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</si>
  <si>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</si>
  <si>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</si>
  <si>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</si>
  <si>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</si>
  <si>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</si>
  <si>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</si>
  <si>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</si>
  <si>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</si>
  <si>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</si>
  <si>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</si>
  <si>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</si>
  <si>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</si>
  <si>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</si>
  <si>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</si>
  <si>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</si>
  <si>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</si>
  <si>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</si>
  <si>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</si>
  <si>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</si>
  <si>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</si>
  <si>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</si>
  <si>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</si>
  <si>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</si>
  <si>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</si>
  <si>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</si>
  <si>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</si>
  <si>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</si>
  <si>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</si>
  <si>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</si>
  <si>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</si>
  <si>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</si>
  <si>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</si>
  <si>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</si>
  <si>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</si>
  <si>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</si>
  <si>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</si>
  <si>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</si>
  <si>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</si>
  <si>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</si>
  <si>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</si>
  <si>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</si>
  <si>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</si>
  <si>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</si>
  <si>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</si>
  <si>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</si>
  <si>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</si>
  <si>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</si>
  <si>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</si>
  <si>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</si>
  <si>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</si>
  <si>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</si>
  <si>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</si>
  <si>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</si>
  <si>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</si>
  <si>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</si>
  <si>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</si>
  <si>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</si>
  <si>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</si>
  <si>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</si>
  <si>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</si>
  <si>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</si>
  <si>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</si>
  <si>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</si>
  <si>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</si>
  <si>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</si>
  <si>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</si>
  <si>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</si>
  <si>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</si>
  <si>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</si>
  <si>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</si>
  <si>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</si>
  <si>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</si>
  <si>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</si>
  <si>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</si>
  <si>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</si>
  <si>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</si>
  <si>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</si>
  <si>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</si>
  <si>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</si>
  <si>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</si>
  <si>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</si>
  <si>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</si>
  <si>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</si>
  <si>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</si>
  <si>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</si>
  <si>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</si>
  <si>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</si>
  <si>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</si>
  <si>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</si>
  <si>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</si>
  <si>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</si>
  <si>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</si>
  <si>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</si>
  <si>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</si>
  <si>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</si>
  <si>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</si>
  <si>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</si>
  <si>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</si>
  <si>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</si>
  <si>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</si>
  <si>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</si>
  <si>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</si>
  <si>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</si>
  <si>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</si>
  <si>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</si>
  <si>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</si>
  <si>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</si>
  <si>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</si>
  <si>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</si>
  <si>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</si>
  <si>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</si>
  <si>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</si>
  <si>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</si>
  <si>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</si>
  <si>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</si>
  <si>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</si>
  <si>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</si>
  <si>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</si>
  <si>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</si>
  <si>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</si>
  <si>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</si>
  <si>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</si>
  <si>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</si>
  <si>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</si>
  <si>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</si>
  <si>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</si>
  <si>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</si>
  <si>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</si>
  <si>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</si>
  <si>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</si>
  <si>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</si>
  <si>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</si>
  <si>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</si>
  <si>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</si>
  <si>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</si>
  <si>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</si>
  <si>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</si>
  <si>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</si>
  <si>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</si>
  <si>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</si>
  <si>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</si>
  <si>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</si>
  <si>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</si>
  <si>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</si>
  <si>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</si>
  <si>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</si>
  <si>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</si>
  <si>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</si>
  <si>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</si>
  <si>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</si>
  <si>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</si>
  <si>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</si>
  <si>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</si>
  <si>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</si>
  <si>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</si>
  <si>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</si>
  <si>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</si>
  <si>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</si>
  <si>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</si>
  <si>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</si>
  <si>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</si>
  <si>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</si>
  <si>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</si>
  <si>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</si>
  <si>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</si>
  <si>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</si>
  <si>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</si>
  <si>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</si>
  <si>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</si>
  <si>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</si>
  <si>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</si>
  <si>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</si>
  <si>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</si>
  <si>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</si>
  <si>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</si>
  <si>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</si>
  <si>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</si>
  <si>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</si>
  <si>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</si>
  <si>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</si>
  <si>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</si>
  <si>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</si>
  <si>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</si>
  <si>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</si>
  <si>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</si>
  <si>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</si>
  <si>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</si>
  <si>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</si>
  <si>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</si>
  <si>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</si>
  <si>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</si>
  <si>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</si>
  <si>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</si>
  <si>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</si>
  <si>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</si>
  <si>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</si>
  <si>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</si>
  <si>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</si>
  <si>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</si>
  <si>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</si>
  <si>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</si>
  <si>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</si>
  <si>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</si>
  <si>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</si>
  <si>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</si>
  <si>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</si>
  <si>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</si>
  <si>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</si>
  <si>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</si>
  <si>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</si>
  <si>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</si>
  <si>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</si>
  <si>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</si>
  <si>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</si>
  <si>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</si>
  <si>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</si>
  <si>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</si>
  <si>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</si>
  <si>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</si>
  <si>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</si>
  <si>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</si>
  <si>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</si>
  <si>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</si>
  <si>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</si>
  <si>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</si>
  <si>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</si>
  <si>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</si>
  <si>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</si>
  <si>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</si>
  <si>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</si>
  <si>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</si>
  <si>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</si>
  <si>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</si>
  <si>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</si>
  <si>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</si>
  <si>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</si>
  <si>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</si>
  <si>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</si>
  <si>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</si>
  <si>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</si>
  <si>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</si>
  <si>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</si>
  <si>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</si>
  <si>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</si>
  <si>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</si>
  <si>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</si>
  <si>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</si>
  <si>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</si>
  <si>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</si>
  <si>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</si>
  <si>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</si>
  <si>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</si>
  <si>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</si>
  <si>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</si>
  <si>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</si>
  <si>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</si>
  <si>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</si>
  <si>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</si>
  <si>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</si>
  <si>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</si>
  <si>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</si>
  <si>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</si>
  <si>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</si>
  <si>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</si>
  <si>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</si>
  <si>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</si>
  <si>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</si>
  <si>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</si>
  <si>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</si>
  <si>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</si>
  <si>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</si>
  <si>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</si>
  <si>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</si>
  <si>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</si>
  <si>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</si>
  <si>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</si>
  <si>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</si>
  <si>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</si>
  <si>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</si>
  <si>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</si>
  <si>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</si>
  <si>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</si>
  <si>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</si>
  <si>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</si>
  <si>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</si>
  <si>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</si>
  <si>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</si>
  <si>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</si>
  <si>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</si>
  <si>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</si>
  <si>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</si>
  <si>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</si>
  <si>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</si>
  <si>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</si>
  <si>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</si>
  <si>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</si>
  <si>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</si>
  <si>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</si>
  <si>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</si>
  <si>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</si>
  <si>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</si>
  <si>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</si>
  <si>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</si>
  <si>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</si>
  <si>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</si>
  <si>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</si>
  <si>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</si>
  <si>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</si>
  <si>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</si>
  <si>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</si>
  <si>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</si>
  <si>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</si>
  <si>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</si>
  <si>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</si>
  <si>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</si>
  <si>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</si>
  <si>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</si>
  <si>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</si>
  <si>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</si>
  <si>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</si>
  <si>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</si>
  <si>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</si>
  <si>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</si>
  <si>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</si>
  <si>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</si>
  <si>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</si>
  <si>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</si>
  <si>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</si>
  <si>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</si>
  <si>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</si>
  <si>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</si>
  <si>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</si>
  <si>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</si>
  <si>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</si>
  <si>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</si>
  <si>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</si>
  <si>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</si>
  <si>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</si>
  <si>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</si>
  <si>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</si>
  <si>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</si>
  <si>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</si>
  <si>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</si>
  <si>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</si>
  <si>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</si>
  <si>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</si>
  <si>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</si>
  <si>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</si>
  <si>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</si>
  <si>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</si>
  <si>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</si>
  <si>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</si>
  <si>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</si>
  <si>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</si>
  <si>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</si>
  <si>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</si>
  <si>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</si>
  <si>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</si>
  <si>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</si>
  <si>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</si>
  <si>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</si>
  <si>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</si>
  <si>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</si>
  <si>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</si>
  <si>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</si>
  <si>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</si>
  <si>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</si>
  <si>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</si>
  <si>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</si>
  <si>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</si>
  <si>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</si>
  <si>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</si>
  <si>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</si>
  <si>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</si>
  <si>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</si>
  <si>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</si>
  <si>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</si>
  <si>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</si>
  <si>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</si>
  <si>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</si>
  <si>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</si>
  <si>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</si>
  <si>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</si>
  <si>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</si>
  <si>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</si>
  <si>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</si>
  <si>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</si>
  <si>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</si>
  <si>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</si>
  <si>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</si>
  <si>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</si>
  <si>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</si>
  <si>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</si>
  <si>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</si>
  <si>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</si>
  <si>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</si>
  <si>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</si>
  <si>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</si>
  <si>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</si>
  <si>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</si>
  <si>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</si>
  <si>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</si>
  <si>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</si>
  <si>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</si>
  <si>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</si>
  <si>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</si>
  <si>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</si>
  <si>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</si>
  <si>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</si>
  <si>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</si>
  <si>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</si>
  <si>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</si>
  <si>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</si>
  <si>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</si>
  <si>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</si>
  <si>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</si>
  <si>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</si>
  <si>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</si>
  <si>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</si>
  <si>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</si>
  <si>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</si>
  <si>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</si>
  <si>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</si>
  <si>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</si>
  <si>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</si>
  <si>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</si>
  <si>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</si>
  <si>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</si>
  <si>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</si>
  <si>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</si>
  <si>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</si>
  <si>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</si>
  <si>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</si>
  <si>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</si>
  <si>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</si>
  <si>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</si>
  <si>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</si>
  <si>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</si>
  <si>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</si>
  <si>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</si>
  <si>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</si>
  <si>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</si>
  <si>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</si>
  <si>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</si>
  <si>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</si>
  <si>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</si>
  <si>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</si>
  <si>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</si>
  <si>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</si>
  <si>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</si>
  <si>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</si>
  <si>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</si>
  <si>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</si>
  <si>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</si>
  <si>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</si>
  <si>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</si>
  <si>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</si>
  <si>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</si>
  <si>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</si>
  <si>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</si>
  <si>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</si>
  <si>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</si>
  <si>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</si>
  <si>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</si>
  <si>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</si>
  <si>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</si>
  <si>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</si>
  <si>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</si>
  <si>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</si>
  <si>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</si>
  <si>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</si>
  <si>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</si>
  <si>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</si>
  <si>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</si>
  <si>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</si>
  <si>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</si>
  <si>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</si>
  <si>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</si>
  <si>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</si>
  <si>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</si>
  <si>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</si>
  <si>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</si>
  <si>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</si>
  <si>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</si>
  <si>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</si>
  <si>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</si>
  <si>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</si>
  <si>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</si>
  <si>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</si>
  <si>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</si>
  <si>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</si>
  <si>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</si>
  <si>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</si>
  <si>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</si>
  <si>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</si>
  <si>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</si>
  <si>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</si>
  <si>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</si>
  <si>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</si>
  <si>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</si>
  <si>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</si>
  <si>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</si>
  <si>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</si>
  <si>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</si>
  <si>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</si>
  <si>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</si>
  <si>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</si>
  <si>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</si>
  <si>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</si>
  <si>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</si>
  <si>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</si>
  <si>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</si>
  <si>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</si>
  <si>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</si>
  <si>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</si>
  <si>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</si>
  <si>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</si>
  <si>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</si>
  <si>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</si>
  <si>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</si>
  <si>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</si>
  <si>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</si>
  <si>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</si>
  <si>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</si>
  <si>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</si>
  <si>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</si>
  <si>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</si>
  <si>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</si>
  <si>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</si>
  <si>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</si>
  <si>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</si>
  <si>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</si>
  <si>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</si>
  <si>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</si>
  <si>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</si>
  <si>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</si>
  <si>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</si>
  <si>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</si>
  <si>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</si>
  <si>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</si>
  <si>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</si>
  <si>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</si>
  <si>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</si>
  <si>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</si>
  <si>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</si>
  <si>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</si>
  <si>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</si>
  <si>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</si>
  <si>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</si>
  <si>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</si>
  <si>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</si>
  <si>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</si>
  <si>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</si>
  <si>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</si>
  <si>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</si>
  <si>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</si>
  <si>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</si>
  <si>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</si>
  <si>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</si>
  <si>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</si>
  <si>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</si>
  <si>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</si>
  <si>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</si>
  <si>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</si>
  <si>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</si>
  <si>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</si>
  <si>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</si>
  <si>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</si>
  <si>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</si>
  <si>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</si>
  <si>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</si>
  <si>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</si>
  <si>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</si>
  <si>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</si>
  <si>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</si>
  <si>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</si>
  <si>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</si>
  <si>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</si>
  <si>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</si>
  <si>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</si>
  <si>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</si>
  <si>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</si>
  <si>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</si>
  <si>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</si>
  <si>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</si>
  <si>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</si>
  <si>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</si>
  <si>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</si>
  <si>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</si>
  <si>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</si>
  <si>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</si>
  <si>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</si>
  <si>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</si>
  <si>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</si>
  <si>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</si>
  <si>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</si>
  <si>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</si>
  <si>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</si>
  <si>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</si>
  <si>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</si>
  <si>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</si>
  <si>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</si>
  <si>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</si>
  <si>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</si>
  <si>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</si>
  <si>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</si>
  <si>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</si>
  <si>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</si>
  <si>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</si>
  <si>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</si>
  <si>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</si>
  <si>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</si>
  <si>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</si>
  <si>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</si>
  <si>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</si>
  <si>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</si>
  <si>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</si>
  <si>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</si>
  <si>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</si>
  <si>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</si>
  <si>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</si>
  <si>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</si>
  <si>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</si>
  <si>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</si>
  <si>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</si>
  <si>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</si>
  <si>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</si>
  <si>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</si>
  <si>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</si>
  <si>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</si>
  <si>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</si>
  <si>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</si>
  <si>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</si>
  <si>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</si>
  <si>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</si>
  <si>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</si>
  <si>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</si>
  <si>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</si>
  <si>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</si>
  <si>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</si>
  <si>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</si>
  <si>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</si>
  <si>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</si>
  <si>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</si>
  <si>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</si>
  <si>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</si>
  <si>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</si>
  <si>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</si>
  <si>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</si>
  <si>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</si>
  <si>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</si>
  <si>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</si>
  <si>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</si>
  <si>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</si>
  <si>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</si>
  <si>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</si>
  <si>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</si>
  <si>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</si>
  <si>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</si>
  <si>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</si>
  <si>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</si>
  <si>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</si>
  <si>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</si>
  <si>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</si>
  <si>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</si>
  <si>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</si>
  <si>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</si>
  <si>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</si>
  <si>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</si>
  <si>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</si>
  <si>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</si>
  <si>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</si>
  <si>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</si>
  <si>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</si>
  <si>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</si>
  <si>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</si>
  <si>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</si>
  <si>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</si>
  <si>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</si>
  <si>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</si>
  <si>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</si>
  <si>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</si>
  <si>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</si>
  <si>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</si>
  <si>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</si>
  <si>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</si>
  <si>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</si>
  <si>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</si>
  <si>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</si>
  <si>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</si>
  <si>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</si>
  <si>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</si>
  <si>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</si>
  <si>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</si>
  <si>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</si>
  <si>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</si>
  <si>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</si>
  <si>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</si>
  <si>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</si>
  <si>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</si>
  <si>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</si>
  <si>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</si>
  <si>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</si>
  <si>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</si>
  <si>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</si>
  <si>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</si>
  <si>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</si>
  <si>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</si>
  <si>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</si>
  <si>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</si>
  <si>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</si>
  <si>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</si>
  <si>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</si>
  <si>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</si>
  <si>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</si>
  <si>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</si>
  <si>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</si>
  <si>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</si>
  <si>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</si>
  <si>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</si>
  <si>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</si>
  <si>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</si>
  <si>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</si>
  <si>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</si>
  <si>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</si>
  <si>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</si>
  <si>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</si>
  <si>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</si>
  <si>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</si>
  <si>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</si>
  <si>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</si>
  <si>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</si>
  <si>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</si>
  <si>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</si>
  <si>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</si>
  <si>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</si>
  <si>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</si>
  <si>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</si>
  <si>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</si>
  <si>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</si>
  <si>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</si>
  <si>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</si>
  <si>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</si>
  <si>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</si>
  <si>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</si>
  <si>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</si>
  <si>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</si>
  <si>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</si>
  <si>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</si>
  <si>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</si>
  <si>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</si>
  <si>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</si>
  <si>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</si>
  <si>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</si>
  <si>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</si>
  <si>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</si>
  <si>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</si>
  <si>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</si>
  <si>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</si>
  <si>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</si>
  <si>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</si>
  <si>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</si>
  <si>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</si>
  <si>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</si>
  <si>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</si>
  <si>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</si>
  <si>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</si>
  <si>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</si>
  <si>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</si>
  <si>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</si>
  <si>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</si>
  <si>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</si>
  <si>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</si>
  <si>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</si>
  <si>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</si>
  <si>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</si>
  <si>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</si>
  <si>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</si>
  <si>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</si>
  <si>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</si>
  <si>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</si>
  <si>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</si>
  <si>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</si>
  <si>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</si>
  <si>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</si>
  <si>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</si>
  <si>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</si>
  <si>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</si>
  <si>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</si>
  <si>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</si>
  <si>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</si>
  <si>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</si>
  <si>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</si>
  <si>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</si>
  <si>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</si>
  <si>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</si>
  <si>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</si>
  <si>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</si>
  <si>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</si>
  <si>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</si>
  <si>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</si>
  <si>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</si>
  <si>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</si>
  <si>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</si>
  <si>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</si>
  <si>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</si>
  <si>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</si>
  <si>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</si>
  <si>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</si>
  <si>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</si>
  <si>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</si>
  <si>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</si>
  <si>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</si>
  <si>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</si>
  <si>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</si>
  <si>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</si>
  <si>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</si>
  <si>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</si>
  <si>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</si>
  <si>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</si>
  <si>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</si>
  <si>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</si>
  <si>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</si>
  <si>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</si>
  <si>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</si>
  <si>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</si>
  <si>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</si>
  <si>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</si>
  <si>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</si>
  <si>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</si>
  <si>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</si>
  <si>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</si>
  <si>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</si>
  <si>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</si>
  <si>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</si>
  <si>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</si>
  <si>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</si>
  <si>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</si>
  <si>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</si>
  <si>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</si>
  <si>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</si>
  <si>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</si>
  <si>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</si>
  <si>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</si>
  <si>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</si>
  <si>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</si>
  <si>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</si>
  <si>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</si>
  <si>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</si>
  <si>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</si>
  <si>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</si>
  <si>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</si>
  <si>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</si>
  <si>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</si>
  <si>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</si>
  <si>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</si>
  <si>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</si>
  <si>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</si>
  <si>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</si>
  <si>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</si>
  <si>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</si>
  <si>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</si>
  <si>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</si>
  <si>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</si>
  <si>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</si>
  <si>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</si>
  <si>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</si>
  <si>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</si>
  <si>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</si>
  <si>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</si>
  <si>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</si>
  <si>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</si>
  <si>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</si>
  <si>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</si>
  <si>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</si>
  <si>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</si>
  <si>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</si>
  <si>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</si>
  <si>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</si>
  <si>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</si>
  <si>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</si>
  <si>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</si>
  <si>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</si>
  <si>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</si>
  <si>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</si>
  <si>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</si>
  <si>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</si>
  <si>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</si>
  <si>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</si>
  <si>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</si>
  <si>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</si>
  <si>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</si>
  <si>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</si>
  <si>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</si>
  <si>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</si>
  <si>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</si>
  <si>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</si>
  <si>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</si>
  <si>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</si>
  <si>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</si>
  <si>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</si>
  <si>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</si>
  <si>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</si>
  <si>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</si>
  <si>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</si>
  <si>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</si>
  <si>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</si>
  <si>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</si>
  <si>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</si>
  <si>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</si>
  <si>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</si>
  <si>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</si>
  <si>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</si>
  <si>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</si>
  <si>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</si>
  <si>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</si>
  <si>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</si>
  <si>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</si>
  <si>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</si>
  <si>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</si>
  <si>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</si>
  <si>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</si>
  <si>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</si>
  <si>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</si>
  <si>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</si>
  <si>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</si>
  <si>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</si>
  <si>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</si>
  <si>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</si>
  <si>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</si>
  <si>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</si>
  <si>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</si>
  <si>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</si>
  <si>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</si>
  <si>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</si>
  <si>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</si>
  <si>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</si>
  <si>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</si>
  <si>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</si>
  <si>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</si>
  <si>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</si>
  <si>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</si>
  <si>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</si>
  <si>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</si>
  <si>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</si>
  <si>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</si>
  <si>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</si>
  <si>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</si>
  <si>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</si>
  <si>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</si>
  <si>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</si>
  <si>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</si>
  <si>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</si>
  <si>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</si>
  <si>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</si>
  <si>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</si>
  <si>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</si>
  <si>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</si>
  <si>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</si>
  <si>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</si>
  <si>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</si>
  <si>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</si>
  <si>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</si>
  <si>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</si>
  <si>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</si>
  <si>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</si>
  <si>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</si>
  <si>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</si>
  <si>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</si>
  <si>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</si>
  <si>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</si>
  <si>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</si>
  <si>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</si>
  <si>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</si>
  <si>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</si>
  <si>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</si>
  <si>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</si>
  <si>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</si>
  <si>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</si>
  <si>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</si>
  <si>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</si>
  <si>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</si>
  <si>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</si>
  <si>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</si>
  <si>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</si>
  <si>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</si>
  <si>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</si>
  <si>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</si>
  <si>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</si>
  <si>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</si>
  <si>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</si>
  <si>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</si>
  <si>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</si>
  <si>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</si>
  <si>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</si>
  <si>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</si>
  <si>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</si>
  <si>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</si>
  <si>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</si>
  <si>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</si>
  <si>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</si>
  <si>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</si>
  <si>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</si>
  <si>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</si>
  <si>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</si>
  <si>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</si>
  <si>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</si>
  <si>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</si>
  <si>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</si>
  <si>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</si>
  <si>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</si>
  <si>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</si>
  <si>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</si>
  <si>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</si>
  <si>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</si>
  <si>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</si>
  <si>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</si>
  <si>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</si>
  <si>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</si>
  <si>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</si>
  <si>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</si>
  <si>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</si>
  <si>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</si>
  <si>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</si>
  <si>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</si>
  <si>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</si>
  <si>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</si>
  <si>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</si>
  <si>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</si>
  <si>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</si>
  <si>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</si>
  <si>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</si>
  <si>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</si>
  <si>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</si>
  <si>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</si>
  <si>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</si>
  <si>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</si>
  <si>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</si>
  <si>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</si>
  <si>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</si>
  <si>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</si>
  <si>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</si>
  <si>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</si>
  <si>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</si>
  <si>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</si>
  <si>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</si>
  <si>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</si>
  <si>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</si>
  <si>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</si>
  <si>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</si>
  <si>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</si>
  <si>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</si>
  <si>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</si>
  <si>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</si>
  <si>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</si>
  <si>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</si>
  <si>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</si>
  <si>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</si>
  <si>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</si>
  <si>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</si>
  <si>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</si>
  <si>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</si>
  <si>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</si>
  <si>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</si>
  <si>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</si>
  <si>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</si>
  <si>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</si>
  <si>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</si>
  <si>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</si>
  <si>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</si>
  <si>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</si>
  <si>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</si>
  <si>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</si>
  <si>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</si>
  <si>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</si>
  <si>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</si>
  <si>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</si>
  <si>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</si>
  <si>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</si>
  <si>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</si>
  <si>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</si>
  <si>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</si>
  <si>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</si>
  <si>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</si>
  <si>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</si>
  <si>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</si>
  <si>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</si>
  <si>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</si>
  <si>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</si>
  <si>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</si>
  <si>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</si>
  <si>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</si>
  <si>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</si>
  <si>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</si>
  <si>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</si>
  <si>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</si>
  <si>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</si>
  <si>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</si>
  <si>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</si>
  <si>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</si>
  <si>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</si>
  <si>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</si>
  <si>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</si>
  <si>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</si>
  <si>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</si>
  <si>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</si>
  <si>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</si>
  <si>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</si>
  <si>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</si>
  <si>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</si>
  <si>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</si>
  <si>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</si>
  <si>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</si>
  <si>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</si>
  <si>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</si>
  <si>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</si>
  <si>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</si>
  <si>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</si>
  <si>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</si>
  <si>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</si>
  <si>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</si>
  <si>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</si>
  <si>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</si>
  <si>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</si>
  <si>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</si>
  <si>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</si>
  <si>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</si>
  <si>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</si>
  <si>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</si>
  <si>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</si>
  <si>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</si>
  <si>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</si>
  <si>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</si>
  <si>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</si>
  <si>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</si>
  <si>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</si>
  <si>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</si>
  <si>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</si>
  <si>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</si>
  <si>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</si>
  <si>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</si>
  <si>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</si>
  <si>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</si>
  <si>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</si>
  <si>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</si>
  <si>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</si>
  <si>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</si>
  <si>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</si>
  <si>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</si>
  <si>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</si>
  <si>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</si>
  <si>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</si>
  <si>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</si>
  <si>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</si>
  <si>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</si>
  <si>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</si>
  <si>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</si>
  <si>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</si>
  <si>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</si>
  <si>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</si>
  <si>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</si>
  <si>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</si>
  <si>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</si>
  <si>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</si>
  <si>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</si>
  <si>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</si>
  <si>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</si>
  <si>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</si>
  <si>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</si>
  <si>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</si>
  <si>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</si>
  <si>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</si>
  <si>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</si>
  <si>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</si>
  <si>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</si>
  <si>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</si>
  <si>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</si>
  <si>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</si>
  <si>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</si>
  <si>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</si>
  <si>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</si>
  <si>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</si>
  <si>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</si>
  <si>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</si>
  <si>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</si>
  <si>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</si>
  <si>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</si>
  <si>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</si>
  <si>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</si>
  <si>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</si>
  <si>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</si>
  <si>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</si>
  <si>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</si>
  <si>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</si>
  <si>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</si>
  <si>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</si>
  <si>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</si>
  <si>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</si>
  <si>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</si>
  <si>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</si>
  <si>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</si>
  <si>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</si>
  <si>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</si>
  <si>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</si>
  <si>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</si>
  <si>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</si>
  <si>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</si>
  <si>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</si>
  <si>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</si>
  <si>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</si>
  <si>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</si>
  <si>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</si>
  <si>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</si>
  <si>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</si>
  <si>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</si>
  <si>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</si>
  <si>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</si>
  <si>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</si>
  <si>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</si>
  <si>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</si>
  <si>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</si>
  <si>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</si>
  <si>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</si>
  <si>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</si>
  <si>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</si>
  <si>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</si>
  <si>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</si>
  <si>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</si>
  <si>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</si>
  <si>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</si>
  <si>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</si>
  <si>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</si>
  <si>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</si>
  <si>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</si>
  <si>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</si>
  <si>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</si>
  <si>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</si>
  <si>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</si>
  <si>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</si>
  <si>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</si>
  <si>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</si>
  <si>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</si>
  <si>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</si>
  <si>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</si>
  <si>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</si>
  <si>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</si>
  <si>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</si>
  <si>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</si>
  <si>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</si>
  <si>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</si>
  <si>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</si>
  <si>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</si>
  <si>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</si>
  <si>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</si>
  <si>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</si>
  <si>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</si>
  <si>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</si>
  <si>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</si>
  <si>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</si>
  <si>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</si>
  <si>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</si>
  <si>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</si>
  <si>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</si>
  <si>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</si>
  <si>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</si>
  <si>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</si>
  <si>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</si>
  <si>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</si>
  <si>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</si>
  <si>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</si>
  <si>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</si>
  <si>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</si>
  <si>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</si>
  <si>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</si>
  <si>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</si>
  <si>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</si>
  <si>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</si>
  <si>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</si>
  <si>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</si>
  <si>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</si>
  <si>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</si>
  <si>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</si>
  <si>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</si>
  <si>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</si>
  <si>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</si>
  <si>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</si>
  <si>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</si>
  <si>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</si>
  <si>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</si>
  <si>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</si>
  <si>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</si>
  <si>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</si>
  <si>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</si>
  <si>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</si>
  <si>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</si>
  <si>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</si>
  <si>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</si>
  <si>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</si>
  <si>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</si>
  <si>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</si>
  <si>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</si>
  <si>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</si>
  <si>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</si>
  <si>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</si>
  <si>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</si>
  <si>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</si>
  <si>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</si>
  <si>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</si>
  <si>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</si>
  <si>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</si>
  <si>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</si>
  <si>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</si>
  <si>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</si>
  <si>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</si>
  <si>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</si>
  <si>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</si>
  <si>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</si>
  <si>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</si>
  <si>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</si>
  <si>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</si>
  <si>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</si>
  <si>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</si>
  <si>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</si>
  <si>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</si>
  <si>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</si>
  <si>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</si>
  <si>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</si>
  <si>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</si>
  <si>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</si>
  <si>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</si>
  <si>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</si>
  <si>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</si>
  <si>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</si>
  <si>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</si>
  <si>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</si>
  <si>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</si>
  <si>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</si>
  <si>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</si>
  <si>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</si>
  <si>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</si>
  <si>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</si>
  <si>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</si>
  <si>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</si>
  <si>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</si>
  <si>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</si>
  <si>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</si>
  <si>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</si>
  <si>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</si>
  <si>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</si>
  <si>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</si>
  <si>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</si>
  <si>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</si>
  <si>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</si>
  <si>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</si>
  <si>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</si>
  <si>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</si>
  <si>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</si>
  <si>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</si>
  <si>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</si>
  <si>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</si>
  <si>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</si>
  <si>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</si>
  <si>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</si>
  <si>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</si>
  <si>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</si>
  <si>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</si>
  <si>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</si>
  <si>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</si>
  <si>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</si>
  <si>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</si>
  <si>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</si>
  <si>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</si>
  <si>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</si>
  <si>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</si>
  <si>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</si>
  <si>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</si>
  <si>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</si>
  <si>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</si>
  <si>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</si>
  <si>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</si>
  <si>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</si>
  <si>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</si>
  <si>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</si>
  <si>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</si>
  <si>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</si>
  <si>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</si>
  <si>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</si>
  <si>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</si>
  <si>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</si>
  <si>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</si>
  <si>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</si>
  <si>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</si>
  <si>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</si>
  <si>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</si>
  <si>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</si>
  <si>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</si>
  <si>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</si>
  <si>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</si>
  <si>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</si>
  <si>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</si>
  <si>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</si>
  <si>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</si>
  <si>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</si>
  <si>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</si>
  <si>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</si>
  <si>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</si>
  <si>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</si>
  <si>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</si>
  <si>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</si>
  <si>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</si>
  <si>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</si>
  <si>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</si>
  <si>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</si>
  <si>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</si>
  <si>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</si>
  <si>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</si>
  <si>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</si>
  <si>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</si>
  <si>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</si>
  <si>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</si>
  <si>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</si>
  <si>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</si>
  <si>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</si>
  <si>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</si>
  <si>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</si>
  <si>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</si>
  <si>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</si>
  <si>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</si>
  <si>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</si>
  <si>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</si>
  <si>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</si>
  <si>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</si>
  <si>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</si>
  <si>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</si>
  <si>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</si>
  <si>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</si>
  <si>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</si>
  <si>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</si>
  <si>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</si>
  <si>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</si>
  <si>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</si>
  <si>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</si>
  <si>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</si>
  <si>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</si>
  <si>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</si>
  <si>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</si>
  <si>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</si>
  <si>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</si>
  <si>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</si>
  <si>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</si>
  <si>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</si>
  <si>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</si>
  <si>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</si>
  <si>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</si>
  <si>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</si>
  <si>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</si>
  <si>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</si>
  <si>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</si>
  <si>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</si>
  <si>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</si>
  <si>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</si>
  <si>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</si>
  <si>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</si>
  <si>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</si>
  <si>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</si>
  <si>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</si>
  <si>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</si>
  <si>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</si>
  <si>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</si>
  <si>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</si>
  <si>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</si>
  <si>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</si>
  <si>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</si>
  <si>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</si>
  <si>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</si>
  <si>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</si>
  <si>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</si>
  <si>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</si>
  <si>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</si>
  <si>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</si>
  <si>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</si>
  <si>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</si>
  <si>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</si>
  <si>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</si>
  <si>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</si>
  <si>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</si>
  <si>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</si>
  <si>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</si>
  <si>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</si>
  <si>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</si>
  <si>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</si>
  <si>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</si>
  <si>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</si>
  <si>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</si>
  <si>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</si>
  <si>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</si>
  <si>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</si>
  <si>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</si>
  <si>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</si>
  <si>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</si>
  <si>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</si>
  <si>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</si>
  <si>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</si>
  <si>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</si>
  <si>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</si>
  <si>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</si>
  <si>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</si>
  <si>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</si>
  <si>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</si>
  <si>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</si>
  <si>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</si>
  <si>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</si>
  <si>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</si>
  <si>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</si>
  <si>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</si>
  <si>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</si>
  <si>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</si>
  <si>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</si>
  <si>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</si>
  <si>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</si>
  <si>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</si>
  <si>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</si>
  <si>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</si>
  <si>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</si>
  <si>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</si>
  <si>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</si>
  <si>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</si>
  <si>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</si>
  <si>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</si>
  <si>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</si>
  <si>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</si>
  <si>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</si>
  <si>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</si>
  <si>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</si>
  <si>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</si>
  <si>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</si>
  <si>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</si>
  <si>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</si>
  <si>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</si>
  <si>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</si>
  <si>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</si>
  <si>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</si>
  <si>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</si>
  <si>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</si>
  <si>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</si>
  <si>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</si>
  <si>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</si>
  <si>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</si>
  <si>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</si>
  <si>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</si>
  <si>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</si>
  <si>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</si>
  <si>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</si>
  <si>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</si>
  <si>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</si>
  <si>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</si>
  <si>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</si>
  <si>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</si>
  <si>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</si>
  <si>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</si>
  <si>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</si>
  <si>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</si>
  <si>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</si>
  <si>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</si>
  <si>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</si>
  <si>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</si>
  <si>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</si>
  <si>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</si>
  <si>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</si>
  <si>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</si>
  <si>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</si>
  <si>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</si>
  <si>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</si>
  <si>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</si>
  <si>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</si>
  <si>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</si>
  <si>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</si>
  <si>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</si>
  <si>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</si>
  <si>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</si>
  <si>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</si>
  <si>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</si>
  <si>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</si>
  <si>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</si>
  <si>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</si>
  <si>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</si>
  <si>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</si>
  <si>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</si>
  <si>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</si>
  <si>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</si>
  <si>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</si>
  <si>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</si>
  <si>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</si>
  <si>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</si>
  <si>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</si>
  <si>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</si>
  <si>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</si>
  <si>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</si>
  <si>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</si>
  <si>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</si>
  <si>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</si>
  <si>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</si>
  <si>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</si>
  <si>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</si>
  <si>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</si>
  <si>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</si>
  <si>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</si>
  <si>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</si>
  <si>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</si>
  <si>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</si>
  <si>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</si>
  <si>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</si>
  <si>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</si>
  <si>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</si>
  <si>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</si>
  <si>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</si>
  <si>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</si>
  <si>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</si>
  <si>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</si>
  <si>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</si>
  <si>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</si>
  <si>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</si>
  <si>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</si>
  <si>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</si>
  <si>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</si>
  <si>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</si>
  <si>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</si>
  <si>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</si>
  <si>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</si>
  <si>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</si>
  <si>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</si>
  <si>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</si>
  <si>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</si>
  <si>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</si>
  <si>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</si>
  <si>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</si>
  <si>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</si>
  <si>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</si>
  <si>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</si>
  <si>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</si>
  <si>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</si>
  <si>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</si>
  <si>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</si>
  <si>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</si>
  <si>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</si>
  <si>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</si>
  <si>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</si>
  <si>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</si>
  <si>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</si>
  <si>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</si>
  <si>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</si>
  <si>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</si>
  <si>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</si>
  <si>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</si>
  <si>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</si>
  <si>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</si>
  <si>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</si>
  <si>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</si>
  <si>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</si>
  <si>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</si>
  <si>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</si>
  <si>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</si>
  <si>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</si>
  <si>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</si>
  <si>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</si>
  <si>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</si>
  <si>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</si>
  <si>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</si>
  <si>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</si>
  <si>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</si>
  <si>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</si>
  <si>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</si>
  <si>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</si>
  <si>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</si>
  <si>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</si>
  <si>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</si>
  <si>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</si>
  <si>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</si>
  <si>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</si>
  <si>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</si>
  <si>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</si>
  <si>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</si>
  <si>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</si>
  <si>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</si>
  <si>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</si>
  <si>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</si>
  <si>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</si>
  <si>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</si>
  <si>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</si>
  <si>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</si>
  <si>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</si>
  <si>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</si>
  <si>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</si>
  <si>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</si>
  <si>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</si>
  <si>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</si>
  <si>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</si>
  <si>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</si>
  <si>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</si>
  <si>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</si>
  <si>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</si>
  <si>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</si>
  <si>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</si>
  <si>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</si>
  <si>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</si>
  <si>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</si>
  <si>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</si>
  <si>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</si>
  <si>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</si>
  <si>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</si>
  <si>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</si>
  <si>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</si>
  <si>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</si>
  <si>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</si>
  <si>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</si>
  <si>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</si>
  <si>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</si>
  <si>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</si>
  <si>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</si>
  <si>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</si>
  <si>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</si>
  <si>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</si>
  <si>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</si>
  <si>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</si>
  <si>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</si>
  <si>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</si>
  <si>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</si>
  <si>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</si>
  <si>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</si>
  <si>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</si>
  <si>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</si>
  <si>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</si>
  <si>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</si>
  <si>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</si>
  <si>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</si>
  <si>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</si>
  <si>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</si>
  <si>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</si>
  <si>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</si>
  <si>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</si>
  <si>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</si>
  <si>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</si>
  <si>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</si>
  <si>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</si>
  <si>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</si>
  <si>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</si>
  <si>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</si>
  <si>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</si>
  <si>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</si>
  <si>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</si>
  <si>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</si>
  <si>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</si>
  <si>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</si>
  <si>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</si>
  <si>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</si>
  <si>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</si>
  <si>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</si>
  <si>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</si>
  <si>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</si>
  <si>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</si>
  <si>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</si>
  <si>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</si>
  <si>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</si>
  <si>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</si>
  <si>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</si>
  <si>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</si>
  <si>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</si>
  <si>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</si>
  <si>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</si>
  <si>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</si>
  <si>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</si>
  <si>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</si>
  <si>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</si>
  <si>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</si>
  <si>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</si>
  <si>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</si>
  <si>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</si>
  <si>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</si>
  <si>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</si>
  <si>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</si>
  <si>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</si>
  <si>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</si>
  <si>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</si>
  <si>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</si>
  <si>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</si>
  <si>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</si>
  <si>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</si>
  <si>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</si>
  <si>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</si>
  <si>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</si>
  <si>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</si>
  <si>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</si>
  <si>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</si>
  <si>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</si>
  <si>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</si>
  <si>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</si>
  <si>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</si>
  <si>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</si>
  <si>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</si>
  <si>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</si>
  <si>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</si>
  <si>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</si>
  <si>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</si>
  <si>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</si>
  <si>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</si>
  <si>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</si>
  <si>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</si>
  <si>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</si>
  <si>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</si>
  <si>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</si>
  <si>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</si>
  <si>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</si>
  <si>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</si>
  <si>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</si>
  <si>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</si>
  <si>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</si>
  <si>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</si>
  <si>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</si>
  <si>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</si>
  <si>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</si>
  <si>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</si>
  <si>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</si>
  <si>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</si>
  <si>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</si>
  <si>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</si>
  <si>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</si>
  <si>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</si>
  <si>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</si>
  <si>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</si>
  <si>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</si>
  <si>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</si>
  <si>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</si>
  <si>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</si>
  <si>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</si>
  <si>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</si>
  <si>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</si>
  <si>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</si>
  <si>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</si>
  <si>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</si>
  <si>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</si>
  <si>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</si>
  <si>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</si>
  <si>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</si>
  <si>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</si>
  <si>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</si>
  <si>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</si>
  <si>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</si>
  <si>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</si>
  <si>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</si>
  <si>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</si>
  <si>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</si>
  <si>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</si>
  <si>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</si>
  <si>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</si>
  <si>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</si>
  <si>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</si>
  <si>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</si>
  <si>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</si>
  <si>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</si>
  <si>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</si>
  <si>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</si>
  <si>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</si>
  <si>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</si>
  <si>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</si>
  <si>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</si>
  <si>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</si>
  <si>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</si>
  <si>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</si>
  <si>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</si>
  <si>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</si>
  <si>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</si>
  <si>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</si>
  <si>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</si>
  <si>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</si>
  <si>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</si>
  <si>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</si>
  <si>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</si>
  <si>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</si>
  <si>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</si>
  <si>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</si>
  <si>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</si>
  <si>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</si>
  <si>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</si>
  <si>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</si>
  <si>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</si>
  <si>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</si>
  <si>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</si>
  <si>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</si>
  <si>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</si>
  <si>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</si>
  <si>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</si>
  <si>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</si>
  <si>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</si>
  <si>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</si>
  <si>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</si>
  <si>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</si>
  <si>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</si>
  <si>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</si>
  <si>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</si>
  <si>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</si>
  <si>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</si>
  <si>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</si>
  <si>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</si>
  <si>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</si>
  <si>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</si>
  <si>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</si>
  <si>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</si>
  <si>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</si>
  <si>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</si>
  <si>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</si>
  <si>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</si>
  <si>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</si>
  <si>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</si>
  <si>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</si>
  <si>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</si>
  <si>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</si>
  <si>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</si>
  <si>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</si>
  <si>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</si>
  <si>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</si>
  <si>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</si>
  <si>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</si>
  <si>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</si>
  <si>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</si>
  <si>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</si>
  <si>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</si>
  <si>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</si>
  <si>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</si>
  <si>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</si>
  <si>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</si>
  <si>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</si>
  <si>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</si>
  <si>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</si>
  <si>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</si>
  <si>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</si>
  <si>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</si>
  <si>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</si>
  <si>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</si>
  <si>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</si>
  <si>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</si>
  <si>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</si>
  <si>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</si>
  <si>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</si>
  <si>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</si>
  <si>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</si>
  <si>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</si>
  <si>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</si>
  <si>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</si>
  <si>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</si>
  <si>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</si>
  <si>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</si>
  <si>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</si>
  <si>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</si>
  <si>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</si>
  <si>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</si>
  <si>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</si>
  <si>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</si>
  <si>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</si>
  <si>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</si>
  <si>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</si>
  <si>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</si>
  <si>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</si>
  <si>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</si>
  <si>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</si>
  <si>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</si>
  <si>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</si>
  <si>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</si>
  <si>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</si>
  <si>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</si>
  <si>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</si>
  <si>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</si>
  <si>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</si>
  <si>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</si>
  <si>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</si>
  <si>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</si>
  <si>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</si>
  <si>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</si>
  <si>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</si>
  <si>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</si>
  <si>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</si>
  <si>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</si>
  <si>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</si>
  <si>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</si>
  <si>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</si>
  <si>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</si>
  <si>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</si>
  <si>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</si>
  <si>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</si>
  <si>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</si>
  <si>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</si>
  <si>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</si>
  <si>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</si>
  <si>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</si>
  <si>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</si>
  <si>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</si>
  <si>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</si>
  <si>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</si>
  <si>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</si>
  <si>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</si>
  <si>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</si>
  <si>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</si>
  <si>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</si>
  <si>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</si>
  <si>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</si>
  <si>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</si>
  <si>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</si>
  <si>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</si>
  <si>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</si>
  <si>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</si>
  <si>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</si>
  <si>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</si>
  <si>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</si>
  <si>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</si>
  <si>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</si>
  <si>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</si>
  <si>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</si>
  <si>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</si>
  <si>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</si>
  <si>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</si>
  <si>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</si>
  <si>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</si>
  <si>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</si>
  <si>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</si>
  <si>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</si>
  <si>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</si>
  <si>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</si>
  <si>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</si>
  <si>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</si>
  <si>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</si>
  <si>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</si>
  <si>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</si>
  <si>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</si>
  <si>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</si>
  <si>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</si>
  <si>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</si>
  <si>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</si>
  <si>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</si>
  <si>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</si>
  <si>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</si>
  <si>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</si>
  <si>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</si>
  <si>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</si>
  <si>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</si>
  <si>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</si>
  <si>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</si>
  <si>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</si>
  <si>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</si>
  <si>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</si>
  <si>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</si>
  <si>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</si>
  <si>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</si>
  <si>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</si>
  <si>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</si>
  <si>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</si>
  <si>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</si>
  <si>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</si>
  <si>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</si>
  <si>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</si>
  <si>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</si>
  <si>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</si>
  <si>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</si>
  <si>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</si>
  <si>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</si>
  <si>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</si>
  <si>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</si>
  <si>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</si>
  <si>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</si>
  <si>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</si>
  <si>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</si>
  <si>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</si>
  <si>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</si>
  <si>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</si>
  <si>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</si>
  <si>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</si>
  <si>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</si>
  <si>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</si>
  <si>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</si>
  <si>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</si>
  <si>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</si>
  <si>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</si>
  <si>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</si>
  <si>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</si>
  <si>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</si>
  <si>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</si>
  <si>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</si>
  <si>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</si>
  <si>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</si>
  <si>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</si>
  <si>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</si>
  <si>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</si>
  <si>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</si>
  <si>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</si>
  <si>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</si>
  <si>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</si>
  <si>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</si>
  <si>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</si>
  <si>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</si>
  <si>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</si>
  <si>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</si>
  <si>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</si>
  <si>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</si>
  <si>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</si>
  <si>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</si>
  <si>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</si>
  <si>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</si>
  <si>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</si>
  <si>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</si>
  <si>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</si>
  <si>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</si>
  <si>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</si>
  <si>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</si>
  <si>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</si>
  <si>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</si>
  <si>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</si>
  <si>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</si>
  <si>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</si>
  <si>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</si>
  <si>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</si>
  <si>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</si>
  <si>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</si>
  <si>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</si>
  <si>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</si>
  <si>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</si>
  <si>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</si>
  <si>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</si>
  <si>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</si>
  <si>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</si>
  <si>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</si>
  <si>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</si>
  <si>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</si>
  <si>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</si>
  <si>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</si>
  <si>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</si>
  <si>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</si>
  <si>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</si>
  <si>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</si>
  <si>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</si>
  <si>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</si>
  <si>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</si>
  <si>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</si>
  <si>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</si>
  <si>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</si>
  <si>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</si>
  <si>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</si>
  <si>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</si>
  <si>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</si>
  <si>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</si>
  <si>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</si>
  <si>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</si>
  <si>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</si>
  <si>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</si>
  <si>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</si>
  <si>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</si>
  <si>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</si>
  <si>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</si>
  <si>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</si>
  <si>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</si>
  <si>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</si>
  <si>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</si>
  <si>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</si>
  <si>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</si>
  <si>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</si>
  <si>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</si>
  <si>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</si>
  <si>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</si>
  <si>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</si>
  <si>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</si>
  <si>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</si>
  <si>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</si>
  <si>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</si>
  <si>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</si>
  <si>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</si>
  <si>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</si>
  <si>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</si>
  <si>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</si>
  <si>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</si>
  <si>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</si>
  <si>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</si>
  <si>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</si>
  <si>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</si>
  <si>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</si>
  <si>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</si>
  <si>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</si>
  <si>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</si>
  <si>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</si>
  <si>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</si>
  <si>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</si>
  <si>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</si>
  <si>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</si>
  <si>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</si>
  <si>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</si>
  <si>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</si>
  <si>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</si>
  <si>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</si>
  <si>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</si>
  <si>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</si>
  <si>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</si>
  <si>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</si>
  <si>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</si>
  <si>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</si>
  <si>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</si>
  <si>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</si>
  <si>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</si>
  <si>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</si>
  <si>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</si>
  <si>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</si>
  <si>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</si>
  <si>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</si>
  <si>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</si>
  <si>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</si>
  <si>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</si>
  <si>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</si>
  <si>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</si>
  <si>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</si>
  <si>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</si>
  <si>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</si>
  <si>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</si>
  <si>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</si>
  <si>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</si>
  <si>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</si>
  <si>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</si>
  <si>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</si>
  <si>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</si>
  <si>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</si>
  <si>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</si>
  <si>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</si>
  <si>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</si>
  <si>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</si>
  <si>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</si>
  <si>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</si>
  <si>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</si>
  <si>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</si>
  <si>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</si>
  <si>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</si>
  <si>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</si>
  <si>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</si>
  <si>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</si>
  <si>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</si>
  <si>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</si>
  <si>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</si>
  <si>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</si>
  <si>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</si>
  <si>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</si>
  <si>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</si>
  <si>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</si>
  <si>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</si>
  <si>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</si>
  <si>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</si>
  <si>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</si>
  <si>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</si>
  <si>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</si>
  <si>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</si>
  <si>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</si>
  <si>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</si>
  <si>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</si>
  <si>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</si>
  <si>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</si>
  <si>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</si>
  <si>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</si>
  <si>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</si>
  <si>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</si>
  <si>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</si>
  <si>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</si>
  <si>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</si>
  <si>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</si>
  <si>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</si>
  <si>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</si>
  <si>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</si>
  <si>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</si>
  <si>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</si>
  <si>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</si>
  <si>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</si>
  <si>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</si>
  <si>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</si>
  <si>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</si>
  <si>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</si>
  <si>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</si>
  <si>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</si>
  <si>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</si>
  <si>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</si>
  <si>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</si>
  <si>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</si>
  <si>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</si>
  <si>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</si>
  <si>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</si>
  <si>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</si>
  <si>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</si>
  <si>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</si>
  <si>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</si>
  <si>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</si>
  <si>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</si>
  <si>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</si>
  <si>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</si>
  <si>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</si>
  <si>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</si>
  <si>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</si>
  <si>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</si>
  <si>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</si>
  <si>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</si>
  <si>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</si>
  <si>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</si>
  <si>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</si>
  <si>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</si>
  <si>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</si>
  <si>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</si>
  <si>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</si>
  <si>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</si>
  <si>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</si>
  <si>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</si>
  <si>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</si>
  <si>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</si>
  <si>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</si>
  <si>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</si>
  <si>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</si>
  <si>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</si>
  <si>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</si>
  <si>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</si>
  <si>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</si>
  <si>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</si>
  <si>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</si>
  <si>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</si>
  <si>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</si>
  <si>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</si>
  <si>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</si>
  <si>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</si>
  <si>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</si>
  <si>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</si>
  <si>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</si>
  <si>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</si>
  <si>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</si>
  <si>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</si>
  <si>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</si>
  <si>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</si>
  <si>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</si>
  <si>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</si>
  <si>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</si>
  <si>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</si>
  <si>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</si>
  <si>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</si>
  <si>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</si>
  <si>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</si>
  <si>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</si>
  <si>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</si>
  <si>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</si>
  <si>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</si>
  <si>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</si>
  <si>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</si>
  <si>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</si>
  <si>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</si>
  <si>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</si>
  <si>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</si>
  <si>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</si>
  <si>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</si>
  <si>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</si>
  <si>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</si>
  <si>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</si>
  <si>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</si>
  <si>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</si>
  <si>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</si>
  <si>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</si>
  <si>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</si>
  <si>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</si>
  <si>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</si>
  <si>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</si>
  <si>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</si>
  <si>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</si>
  <si>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</si>
  <si>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</si>
  <si>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</si>
  <si>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</si>
  <si>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</si>
  <si>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</si>
  <si>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</si>
  <si>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</si>
  <si>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</si>
  <si>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</si>
  <si>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</si>
  <si>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</si>
  <si>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</si>
  <si>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</si>
  <si>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</si>
  <si>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</si>
  <si>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</si>
  <si>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</si>
  <si>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</si>
  <si>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</si>
  <si>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</si>
  <si>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</si>
  <si>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</si>
  <si>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</si>
  <si>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</si>
  <si>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</si>
  <si>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</si>
  <si>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</si>
  <si>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</si>
  <si>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</si>
  <si>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</si>
  <si>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</si>
  <si>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</si>
  <si>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</si>
  <si>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</si>
  <si>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</si>
  <si>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</si>
  <si>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</si>
  <si>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</si>
  <si>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</si>
  <si>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</si>
  <si>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</si>
  <si>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</si>
  <si>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</si>
  <si>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</si>
  <si>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</si>
  <si>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</si>
  <si>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</si>
  <si>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</si>
  <si>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</si>
  <si>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</si>
  <si>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</si>
  <si>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</si>
  <si>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</si>
  <si>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</si>
  <si>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</si>
  <si>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</si>
  <si>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</si>
  <si>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</si>
  <si>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</si>
  <si>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</si>
  <si>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</si>
  <si>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</si>
  <si>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</si>
  <si>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</si>
  <si>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</si>
  <si>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</si>
  <si>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</si>
  <si>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</si>
  <si>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</si>
  <si>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</si>
  <si>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</si>
  <si>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</si>
  <si>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</si>
  <si>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</si>
  <si>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</si>
  <si>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</si>
  <si>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</si>
  <si>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</si>
  <si>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</si>
  <si>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</si>
  <si>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</si>
  <si>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</si>
  <si>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</si>
  <si>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</si>
  <si>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</si>
  <si>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</si>
  <si>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</si>
  <si>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</si>
  <si>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</si>
  <si>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</si>
  <si>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</si>
  <si>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</si>
  <si>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</si>
  <si>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</si>
  <si>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</si>
  <si>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</si>
  <si>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</si>
  <si>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</si>
  <si>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</si>
  <si>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</si>
  <si>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</si>
  <si>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</si>
  <si>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</si>
  <si>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</si>
  <si>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</si>
  <si>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</si>
  <si>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</si>
  <si>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</si>
  <si>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</si>
  <si>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</si>
  <si>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</si>
  <si>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</si>
  <si>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</si>
  <si>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</si>
  <si>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</si>
  <si>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</si>
  <si>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</si>
  <si>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</si>
  <si>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</si>
  <si>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</si>
  <si>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</si>
  <si>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</si>
  <si>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</si>
  <si>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</si>
  <si>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</si>
  <si>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</si>
  <si>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</si>
  <si>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</si>
  <si>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</si>
  <si>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</si>
  <si>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</si>
  <si>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</si>
  <si>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</si>
  <si>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</si>
  <si>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</si>
  <si>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</si>
  <si>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</si>
  <si>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</si>
  <si>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</si>
  <si>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</si>
  <si>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</si>
  <si>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</si>
  <si>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</si>
  <si>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</si>
  <si>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</si>
  <si>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</si>
  <si>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</si>
  <si>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</si>
  <si>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</si>
  <si>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</si>
  <si>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</si>
  <si>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</si>
  <si>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</si>
  <si>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</si>
  <si>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</si>
  <si>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</si>
  <si>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</si>
  <si>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</si>
  <si>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</si>
  <si>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</si>
  <si>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</si>
  <si>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</si>
  <si>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</si>
  <si>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</si>
  <si>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</si>
  <si>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</si>
  <si>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</si>
  <si>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</si>
  <si>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</si>
  <si>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</si>
  <si>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</si>
  <si>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</si>
  <si>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</si>
  <si>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</si>
  <si>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</si>
  <si>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</si>
  <si>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</si>
  <si>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</si>
  <si>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</si>
  <si>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</si>
  <si>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</si>
  <si>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</si>
  <si>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</si>
  <si>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</si>
  <si>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</si>
  <si>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</si>
  <si>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</si>
  <si>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</si>
  <si>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</si>
  <si>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</si>
  <si>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</si>
  <si>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</si>
  <si>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</si>
  <si>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</si>
  <si>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</si>
  <si>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</si>
  <si>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</si>
  <si>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</si>
  <si>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</si>
  <si>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</si>
  <si>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</si>
  <si>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</si>
  <si>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</si>
  <si>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</si>
  <si>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</si>
  <si>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</si>
  <si>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</si>
  <si>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</si>
  <si>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</si>
  <si>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</si>
  <si>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</si>
  <si>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</si>
  <si>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</si>
  <si>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</si>
  <si>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</si>
  <si>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</si>
  <si>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</si>
  <si>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</si>
  <si>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</si>
  <si>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</si>
  <si>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</si>
  <si>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</si>
  <si>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</si>
  <si>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</si>
  <si>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</si>
  <si>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</si>
  <si>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</si>
  <si>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</si>
  <si>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</si>
  <si>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</si>
  <si>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</si>
  <si>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</si>
  <si>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</si>
  <si>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</si>
  <si>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</si>
  <si>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</si>
  <si>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</si>
  <si>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</si>
  <si>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</si>
  <si>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</si>
  <si>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</si>
  <si>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</si>
  <si>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</si>
  <si>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</si>
  <si>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</si>
  <si>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</si>
  <si>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</si>
  <si>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</si>
  <si>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</si>
  <si>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</si>
  <si>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</si>
  <si>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</si>
  <si>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</si>
  <si>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</si>
  <si>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</si>
  <si>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</si>
  <si>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</si>
  <si>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</si>
  <si>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</si>
  <si>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</si>
  <si>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</si>
  <si>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</si>
  <si>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</si>
  <si>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</si>
  <si>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</si>
  <si>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</si>
  <si>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</si>
  <si>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</si>
  <si>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</si>
  <si>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</si>
  <si>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</si>
  <si>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</si>
  <si>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</si>
  <si>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</si>
  <si>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</si>
  <si>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</si>
  <si>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</si>
  <si>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</si>
  <si>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</si>
  <si>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</si>
  <si>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</si>
  <si>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</si>
  <si>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</si>
  <si>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</si>
  <si>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</si>
  <si>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</si>
  <si>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</si>
  <si>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</si>
  <si>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</si>
  <si>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</si>
  <si>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</si>
  <si>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</si>
  <si>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</si>
  <si>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</si>
  <si>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</si>
  <si>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</si>
  <si>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</si>
  <si>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</si>
  <si>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</si>
  <si>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</si>
  <si>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</si>
  <si>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</si>
  <si>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</si>
  <si>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</si>
  <si>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</si>
  <si>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</si>
  <si>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</si>
  <si>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</si>
  <si>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</si>
  <si>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</si>
  <si>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</si>
  <si>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</si>
  <si>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</si>
  <si>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</si>
  <si>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</si>
  <si>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</si>
  <si>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</si>
  <si>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</si>
  <si>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</si>
  <si>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</si>
  <si>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</si>
  <si>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</si>
  <si>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</si>
  <si>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</si>
  <si>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</si>
  <si>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</si>
  <si>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</si>
  <si>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</si>
  <si>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</si>
  <si>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</si>
  <si>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</si>
  <si>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</si>
  <si>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</si>
  <si>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</si>
  <si>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</si>
  <si>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</si>
  <si>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</si>
  <si>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</si>
  <si>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</si>
  <si>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</si>
  <si>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</si>
  <si>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</si>
  <si>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</si>
  <si>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</si>
  <si>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</si>
  <si>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</si>
  <si>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</si>
  <si>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</si>
  <si>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</si>
  <si>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</si>
  <si>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</si>
  <si>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</si>
  <si>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</si>
  <si>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</si>
  <si>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</si>
  <si>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</si>
  <si>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</si>
  <si>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</si>
  <si>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</si>
  <si>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</si>
  <si>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</si>
  <si>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</si>
  <si>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</si>
  <si>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</si>
  <si>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</si>
  <si>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</si>
  <si>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</si>
  <si>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</si>
  <si>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</si>
  <si>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</si>
  <si>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</si>
  <si>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</si>
  <si>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</si>
  <si>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</si>
  <si>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</si>
  <si>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</si>
  <si>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</si>
  <si>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</si>
  <si>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</si>
  <si>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</si>
  <si>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</si>
  <si>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</si>
  <si>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</si>
  <si>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</si>
  <si>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</si>
  <si>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</si>
  <si>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</si>
  <si>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</si>
  <si>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</si>
  <si>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</si>
  <si>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</si>
  <si>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</si>
  <si>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</si>
  <si>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</si>
  <si>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</si>
  <si>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</si>
  <si>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</si>
  <si>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</si>
  <si>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</si>
  <si>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</si>
  <si>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</si>
  <si>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</si>
  <si>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</si>
  <si>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</si>
  <si>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</si>
  <si>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</si>
  <si>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</si>
  <si>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</si>
  <si>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</si>
  <si>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</si>
  <si>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</si>
  <si>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</si>
  <si>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</si>
  <si>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</si>
  <si>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</si>
  <si>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</si>
  <si>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</si>
  <si>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</si>
  <si>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</si>
  <si>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</si>
  <si>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</si>
  <si>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</si>
  <si>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</si>
  <si>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</si>
  <si>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</si>
  <si>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</si>
  <si>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</si>
  <si>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</si>
  <si>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</si>
  <si>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</si>
  <si>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</si>
  <si>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</si>
  <si>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</si>
  <si>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</si>
  <si>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</si>
  <si>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</si>
  <si>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</si>
  <si>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</si>
  <si>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</si>
  <si>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</si>
  <si>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</si>
  <si>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</si>
  <si>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</si>
  <si>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</si>
  <si>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</si>
  <si>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</si>
  <si>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</si>
  <si>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</si>
  <si>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</si>
  <si>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</si>
  <si>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</si>
  <si>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</si>
  <si>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</si>
  <si>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</si>
  <si>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</si>
  <si>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</si>
  <si>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</si>
  <si>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</si>
  <si>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</si>
  <si>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</si>
  <si>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</si>
  <si>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</si>
  <si>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</si>
  <si>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</si>
  <si>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</si>
  <si>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</si>
  <si>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</si>
  <si>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</si>
  <si>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</si>
  <si>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</si>
  <si>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</si>
  <si>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</si>
  <si>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</si>
  <si>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</si>
  <si>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</si>
  <si>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</si>
  <si>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</si>
  <si>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</si>
  <si>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</si>
  <si>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</si>
  <si>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</si>
  <si>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</si>
  <si>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</si>
  <si>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</si>
  <si>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</si>
  <si>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</si>
  <si>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</si>
  <si>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</si>
  <si>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</si>
  <si>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</si>
  <si>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</si>
  <si>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</si>
  <si>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</si>
  <si>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</si>
  <si>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</si>
  <si>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</si>
  <si>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</si>
  <si>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</si>
  <si>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</si>
  <si>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</si>
  <si>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</si>
  <si>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</si>
  <si>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</si>
  <si>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</si>
  <si>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</si>
  <si>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</si>
  <si>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</si>
  <si>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</si>
  <si>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</si>
  <si>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</si>
  <si>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</si>
  <si>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</si>
  <si>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</si>
  <si>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</si>
  <si>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</si>
  <si>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</si>
  <si>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</si>
  <si>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</si>
  <si>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</si>
  <si>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</si>
  <si>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</si>
  <si>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</si>
  <si>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</si>
  <si>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</si>
  <si>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</si>
  <si>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</si>
  <si>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</si>
  <si>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</si>
  <si>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</si>
  <si>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</si>
  <si>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</si>
  <si>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</si>
  <si>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</si>
  <si>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</si>
  <si>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</si>
  <si>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</si>
  <si>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</si>
  <si>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</si>
  <si>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</si>
  <si>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</si>
  <si>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</si>
  <si>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</si>
  <si>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</si>
  <si>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</si>
  <si>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</si>
  <si>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</si>
  <si>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</si>
  <si>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</si>
  <si>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</si>
  <si>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</si>
  <si>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</si>
  <si>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</si>
  <si>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</si>
  <si>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</si>
  <si>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</si>
  <si>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</si>
  <si>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</si>
  <si>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</si>
  <si>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</si>
  <si>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</si>
  <si>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</si>
  <si>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</si>
  <si>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</si>
  <si>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</si>
  <si>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</si>
  <si>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</si>
  <si>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</si>
  <si>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</si>
  <si>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</si>
  <si>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</si>
  <si>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</si>
  <si>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</si>
  <si>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</si>
  <si>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</si>
  <si>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</si>
  <si>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</si>
  <si>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</si>
  <si>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</si>
  <si>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</si>
  <si>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</si>
  <si>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</si>
  <si>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</si>
  <si>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</si>
  <si>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</si>
  <si>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</si>
  <si>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</si>
  <si>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</si>
  <si>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</si>
  <si>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</si>
  <si>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</si>
  <si>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</si>
  <si>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</si>
  <si>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</si>
  <si>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</si>
  <si>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</si>
  <si>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</si>
  <si>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</si>
  <si>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</si>
  <si>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</si>
  <si>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</si>
  <si>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</si>
  <si>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</si>
  <si>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</si>
  <si>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</si>
  <si>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</si>
  <si>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</si>
  <si>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</si>
  <si>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</si>
  <si>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</si>
  <si>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</si>
  <si>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</si>
  <si>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</si>
  <si>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</si>
  <si>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</si>
  <si>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</si>
  <si>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</si>
  <si>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</si>
  <si>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</si>
  <si>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</si>
  <si>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</si>
  <si>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</si>
  <si>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</si>
  <si>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</si>
  <si>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</si>
  <si>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</si>
  <si>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</si>
  <si>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</si>
  <si>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</si>
  <si>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</si>
  <si>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</si>
  <si>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</si>
  <si>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</si>
  <si>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</si>
  <si>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</si>
  <si>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</si>
  <si>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</si>
  <si>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</si>
  <si>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</si>
  <si>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</si>
  <si>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</si>
  <si>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</si>
  <si>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</si>
  <si>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</si>
  <si>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</si>
  <si>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</si>
  <si>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</si>
  <si>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</si>
  <si>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</si>
  <si>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</si>
  <si>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</si>
  <si>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</si>
  <si>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</si>
  <si>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</si>
  <si>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</si>
  <si>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</si>
  <si>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</si>
  <si>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</si>
  <si>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</si>
  <si>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</si>
  <si>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</si>
  <si>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</si>
  <si>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</si>
  <si>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</si>
  <si>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</si>
  <si>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</si>
  <si>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</si>
  <si>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</si>
  <si>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</si>
  <si>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</si>
  <si>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</si>
  <si>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</si>
  <si>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</si>
  <si>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</si>
  <si>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</si>
  <si>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</si>
  <si>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</si>
  <si>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</si>
  <si>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</si>
  <si>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</si>
  <si>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</si>
  <si>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</si>
  <si>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</si>
  <si>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</si>
  <si>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</si>
  <si>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</si>
  <si>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</si>
  <si>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</si>
  <si>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</si>
  <si>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</si>
  <si>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</si>
  <si>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</si>
  <si>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</si>
  <si>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</si>
  <si>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</si>
  <si>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</si>
  <si>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</si>
  <si>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</si>
  <si>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</si>
  <si>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</si>
  <si>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</si>
  <si>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</si>
  <si>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</si>
  <si>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</si>
  <si>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</si>
  <si>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</si>
  <si>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</si>
  <si>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</si>
  <si>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</si>
  <si>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</si>
  <si>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</si>
  <si>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</si>
  <si>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</si>
  <si>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</si>
  <si>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</si>
  <si>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</si>
  <si>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</si>
  <si>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</si>
  <si>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</si>
  <si>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</si>
  <si>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</si>
  <si>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</si>
  <si>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</si>
  <si>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</si>
  <si>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</si>
  <si>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</si>
  <si>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</si>
  <si>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</si>
  <si>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</si>
  <si>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</si>
  <si>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</si>
  <si>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</si>
  <si>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</si>
  <si>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</si>
  <si>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</si>
  <si>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</si>
  <si>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</si>
  <si>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</si>
  <si>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</si>
  <si>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</si>
  <si>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</si>
  <si>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</si>
  <si>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</si>
  <si>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</si>
  <si>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</si>
  <si>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</si>
  <si>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</si>
  <si>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</si>
  <si>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</si>
  <si>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</si>
  <si>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</si>
  <si>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</si>
  <si>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</si>
  <si>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</si>
  <si>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</si>
  <si>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</si>
  <si>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</si>
  <si>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</si>
  <si>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</si>
  <si>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</si>
  <si>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</si>
  <si>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</si>
  <si>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</si>
  <si>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</si>
  <si>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</si>
  <si>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</si>
  <si>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</si>
  <si>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</si>
  <si>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</si>
  <si>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</si>
  <si>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</si>
  <si>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</si>
  <si>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</si>
  <si>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</si>
  <si>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</si>
  <si>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</si>
  <si>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</si>
  <si>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</si>
  <si>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</si>
  <si>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</si>
  <si>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</si>
  <si>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</si>
  <si>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</si>
  <si>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</si>
  <si>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</si>
  <si>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</si>
  <si>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</si>
  <si>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</si>
  <si>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</si>
  <si>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</si>
  <si>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</si>
  <si>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</si>
  <si>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</si>
  <si>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</si>
  <si>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</si>
  <si>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</si>
  <si>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</si>
  <si>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</si>
  <si>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</si>
  <si>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</si>
  <si>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</si>
  <si>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</si>
  <si>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</si>
  <si>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</si>
  <si>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</si>
  <si>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</si>
  <si>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</si>
  <si>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</si>
  <si>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</si>
  <si>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</si>
  <si>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</si>
  <si>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</si>
  <si>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</si>
  <si>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</si>
  <si>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</si>
  <si>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</si>
  <si>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</si>
  <si>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</si>
  <si>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</si>
  <si>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</si>
  <si>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</si>
  <si>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</si>
  <si>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</si>
  <si>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</si>
  <si>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</si>
  <si>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</si>
  <si>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</si>
  <si>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</si>
  <si>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</si>
  <si>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</si>
  <si>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</si>
  <si>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</si>
  <si>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</si>
  <si>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</si>
  <si>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</si>
  <si>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</si>
  <si>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</si>
  <si>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</si>
  <si>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</si>
  <si>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</si>
  <si>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</si>
  <si>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</si>
  <si>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</si>
  <si>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</si>
  <si>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</si>
  <si>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</si>
  <si>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</si>
  <si>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</si>
  <si>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</si>
  <si>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</si>
  <si>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</si>
  <si>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</si>
  <si>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</si>
  <si>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</si>
  <si>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</si>
  <si>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</si>
  <si>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</si>
  <si>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</si>
  <si>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</si>
  <si>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</si>
  <si>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</si>
  <si>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</si>
  <si>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</si>
  <si>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</si>
  <si>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</si>
  <si>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</si>
  <si>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</si>
  <si>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</si>
  <si>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</si>
  <si>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</si>
  <si>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</si>
  <si>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</si>
  <si>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</si>
  <si>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</si>
  <si>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</si>
  <si>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</si>
  <si>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</si>
  <si>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</si>
  <si>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</si>
  <si>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</si>
  <si>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</si>
  <si>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</si>
  <si>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</si>
  <si>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</si>
  <si>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</si>
  <si>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</si>
  <si>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</si>
  <si>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</si>
  <si>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</si>
  <si>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</si>
  <si>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</si>
  <si>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</si>
  <si>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</si>
  <si>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</si>
  <si>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</si>
  <si>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</si>
  <si>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</si>
  <si>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</si>
  <si>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</si>
  <si>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</si>
  <si>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</si>
  <si>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</si>
  <si>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</si>
  <si>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</si>
  <si>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</si>
  <si>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</si>
  <si>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</si>
  <si>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</si>
  <si>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</si>
  <si>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</si>
  <si>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</si>
  <si>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</si>
  <si>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</si>
  <si>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</si>
  <si>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</si>
  <si>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</si>
  <si>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</si>
  <si>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</si>
  <si>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</si>
  <si>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</si>
  <si>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</si>
  <si>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</si>
  <si>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</si>
  <si>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</si>
  <si>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</si>
  <si>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</si>
  <si>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</si>
  <si>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</si>
  <si>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</si>
  <si>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</si>
  <si>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</si>
  <si>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</si>
  <si>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</si>
  <si>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</si>
  <si>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</si>
  <si>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</si>
  <si>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</si>
  <si>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</si>
  <si>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</si>
  <si>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</si>
  <si>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</si>
  <si>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</si>
  <si>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</si>
  <si>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</si>
  <si>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</si>
  <si>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</si>
  <si>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</si>
  <si>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</si>
  <si>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</si>
  <si>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</si>
  <si>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</si>
  <si>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</si>
  <si>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</si>
  <si>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</si>
  <si>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</si>
  <si>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</si>
  <si>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</si>
  <si>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</si>
  <si>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</si>
  <si>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</si>
  <si>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</si>
  <si>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</si>
  <si>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</si>
  <si>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</si>
  <si>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</si>
  <si>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</si>
  <si>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</si>
  <si>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</si>
  <si>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</si>
  <si>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</si>
  <si>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</si>
  <si>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</si>
  <si>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</si>
  <si>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</si>
  <si>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</si>
  <si>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</si>
  <si>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</si>
  <si>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</si>
  <si>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</si>
  <si>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</si>
  <si>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</si>
  <si>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</si>
  <si>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</si>
  <si>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</si>
  <si>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</si>
  <si>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</si>
  <si>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</si>
  <si>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</si>
  <si>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</si>
  <si>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</si>
  <si>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</si>
  <si>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</si>
  <si>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</si>
  <si>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</si>
  <si>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</si>
  <si>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</si>
  <si>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</si>
  <si>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</si>
  <si>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</si>
  <si>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</si>
  <si>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</si>
  <si>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</si>
  <si>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</si>
  <si>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</si>
  <si>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</si>
  <si>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</si>
  <si>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</si>
  <si>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</si>
  <si>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</si>
  <si>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</si>
  <si>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</si>
  <si>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</si>
  <si>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</si>
  <si>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</si>
  <si>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</si>
  <si>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</si>
  <si>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</si>
  <si>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</si>
  <si>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</si>
  <si>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</si>
  <si>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</si>
  <si>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</si>
  <si>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</si>
  <si>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</si>
  <si>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</si>
  <si>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</si>
  <si>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</si>
  <si>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</si>
  <si>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</si>
  <si>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</si>
  <si>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</si>
  <si>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</si>
  <si>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</si>
  <si>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</si>
  <si>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</si>
  <si>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</si>
  <si>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</si>
  <si>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</si>
  <si>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</si>
  <si>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</si>
  <si>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</si>
  <si>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</si>
  <si>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</si>
  <si>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</si>
  <si>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</si>
  <si>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</si>
  <si>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</si>
  <si>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</si>
  <si>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</si>
  <si>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</si>
  <si>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</si>
  <si>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</si>
  <si>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</si>
  <si>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</si>
  <si>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</si>
  <si>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</si>
  <si>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</si>
  <si>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</si>
  <si>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</si>
  <si>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</si>
  <si>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</si>
  <si>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</si>
  <si>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</si>
  <si>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</si>
  <si>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</si>
  <si>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</si>
  <si>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</si>
  <si>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</si>
  <si>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</si>
  <si>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</si>
  <si>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</si>
  <si>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</si>
  <si>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</si>
  <si>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</si>
  <si>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</si>
  <si>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</si>
  <si>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</si>
  <si>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</si>
  <si>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</si>
  <si>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</si>
  <si>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</si>
  <si>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</si>
  <si>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</si>
  <si>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</si>
  <si>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</si>
  <si>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</si>
  <si>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</si>
  <si>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</si>
  <si>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</si>
  <si>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</si>
  <si>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</si>
  <si>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</si>
  <si>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</si>
  <si>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</si>
  <si>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</si>
  <si>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</si>
  <si>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</si>
  <si>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</si>
  <si>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</si>
  <si>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</si>
  <si>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</si>
  <si>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</si>
  <si>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</si>
  <si>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</si>
  <si>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</si>
  <si>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</si>
  <si>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</si>
  <si>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</si>
  <si>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</si>
  <si>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</si>
  <si>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</si>
  <si>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</si>
  <si>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</si>
  <si>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</si>
  <si>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</si>
  <si>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</si>
  <si>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</si>
  <si>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</si>
  <si>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</si>
  <si>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</si>
  <si>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</si>
  <si>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</si>
  <si>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</si>
  <si>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</si>
  <si>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</si>
  <si>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</si>
  <si>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</si>
  <si>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</si>
  <si>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</si>
  <si>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</si>
  <si>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</si>
  <si>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</si>
  <si>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</si>
  <si>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</si>
  <si>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</si>
  <si>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</si>
  <si>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</si>
  <si>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</si>
  <si>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</si>
  <si>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</si>
  <si>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</si>
  <si>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</si>
  <si>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</si>
  <si>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</si>
  <si>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</si>
  <si>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</si>
  <si>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</si>
  <si>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</si>
  <si>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</si>
  <si>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</si>
  <si>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</si>
  <si>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</si>
  <si>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</si>
  <si>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</si>
  <si>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</si>
  <si>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</si>
  <si>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</si>
  <si>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</si>
  <si>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</si>
  <si>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</si>
  <si>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</si>
  <si>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</si>
  <si>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</si>
  <si>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</si>
  <si>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</si>
  <si>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</si>
  <si>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</si>
  <si>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</si>
  <si>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</si>
  <si>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</si>
  <si>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</si>
  <si>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</si>
  <si>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</si>
  <si>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</si>
  <si>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</si>
  <si>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</si>
  <si>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</si>
  <si>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</si>
  <si>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</si>
  <si>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</si>
  <si>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</si>
  <si>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</si>
  <si>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</si>
  <si>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</si>
  <si>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</si>
  <si>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</si>
  <si>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</si>
  <si>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</si>
  <si>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</si>
  <si>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</si>
  <si>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</si>
  <si>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</si>
  <si>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</si>
  <si>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</si>
  <si>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</si>
  <si>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</si>
  <si>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</si>
  <si>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</si>
  <si>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</si>
  <si>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</si>
  <si>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</si>
  <si>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</si>
  <si>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</si>
  <si>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</si>
  <si>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</si>
  <si>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</si>
  <si>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</si>
  <si>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</si>
  <si>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</si>
  <si>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</si>
  <si>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</si>
  <si>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</si>
  <si>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</si>
  <si>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</si>
  <si>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</si>
  <si>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</si>
  <si>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</si>
  <si>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</si>
  <si>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</si>
  <si>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</si>
  <si>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</si>
  <si>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</si>
  <si>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</si>
  <si>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</si>
  <si>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</si>
  <si>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</si>
  <si>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</si>
  <si>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</si>
  <si>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</si>
  <si>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</si>
  <si>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</si>
  <si>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</si>
  <si>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</si>
  <si>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</si>
  <si>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</si>
  <si>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</si>
  <si>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</si>
  <si>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</si>
  <si>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</si>
  <si>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</si>
  <si>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</si>
  <si>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</si>
  <si>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</si>
  <si>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</si>
  <si>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</si>
  <si>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</si>
  <si>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</si>
  <si>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</si>
  <si>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</si>
  <si>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</si>
  <si>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</si>
  <si>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</si>
  <si>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</si>
  <si>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</si>
  <si>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</si>
  <si>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</si>
  <si>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</si>
  <si>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</si>
  <si>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</si>
  <si>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</si>
  <si>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</si>
  <si>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</si>
  <si>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</si>
  <si>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</si>
  <si>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</si>
  <si>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</si>
  <si>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</si>
  <si>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</si>
  <si>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</si>
  <si>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</si>
  <si>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</si>
  <si>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</si>
  <si>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</si>
  <si>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</si>
  <si>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</si>
  <si>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</si>
  <si>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</si>
  <si>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</si>
  <si>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</si>
  <si>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</si>
  <si>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</si>
  <si>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</si>
  <si>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</si>
  <si>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</si>
  <si>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</si>
  <si>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</si>
  <si>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</si>
  <si>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</si>
  <si>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</si>
  <si>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</si>
  <si>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</si>
  <si>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</si>
  <si>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</si>
  <si>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</si>
  <si>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</si>
  <si>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</si>
  <si>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</si>
  <si>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</si>
  <si>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</si>
  <si>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</si>
  <si>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</si>
  <si>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</si>
  <si>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</si>
  <si>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</si>
  <si>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</si>
  <si>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</si>
  <si>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</si>
  <si>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</si>
  <si>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</si>
  <si>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</si>
  <si>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</si>
  <si>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</si>
  <si>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</si>
  <si>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</si>
  <si>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</si>
  <si>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</si>
  <si>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</si>
  <si>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</si>
  <si>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</si>
  <si>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</si>
  <si>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</si>
  <si>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</si>
  <si>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</si>
  <si>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</si>
  <si>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</si>
  <si>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</si>
  <si>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</si>
  <si>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</si>
  <si>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</si>
  <si>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</si>
  <si>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</si>
  <si>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</si>
  <si>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</si>
  <si>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</si>
  <si>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</si>
  <si>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</si>
  <si>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</si>
  <si>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</si>
  <si>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</si>
  <si>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</si>
  <si>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</si>
  <si>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</si>
  <si>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</si>
  <si>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</si>
  <si>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</si>
  <si>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</si>
  <si>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</si>
  <si>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</si>
  <si>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</si>
  <si>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</si>
  <si>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</si>
  <si>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</si>
  <si>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</si>
  <si>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</si>
  <si>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</si>
  <si>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</si>
  <si>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</si>
  <si>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</si>
  <si>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</si>
  <si>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</si>
  <si>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</si>
  <si>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</si>
  <si>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</si>
  <si>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</si>
  <si>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</si>
  <si>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</si>
  <si>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</si>
  <si>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</si>
  <si>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</si>
  <si>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</si>
  <si>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</si>
  <si>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</si>
  <si>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</si>
  <si>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</si>
  <si>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</si>
  <si>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</si>
  <si>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</si>
  <si>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</si>
  <si>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</si>
  <si>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</si>
  <si>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</si>
  <si>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</si>
  <si>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</si>
  <si>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</si>
  <si>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</si>
  <si>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</si>
  <si>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</si>
  <si>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</si>
  <si>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</si>
  <si>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</si>
  <si>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</si>
  <si>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</si>
  <si>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</si>
  <si>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</si>
  <si>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</si>
  <si>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</si>
  <si>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</si>
  <si>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</si>
  <si>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</si>
  <si>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</si>
  <si>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</si>
  <si>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</si>
  <si>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</si>
  <si>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</si>
  <si>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</si>
  <si>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</si>
  <si>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</si>
  <si>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</si>
  <si>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</si>
  <si>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</si>
  <si>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</si>
  <si>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</si>
  <si>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</si>
  <si>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</si>
  <si>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</si>
  <si>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</si>
  <si>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</si>
  <si>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</si>
  <si>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</si>
  <si>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</si>
  <si>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</si>
  <si>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</si>
  <si>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</si>
  <si>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</si>
  <si>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</si>
  <si>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</si>
  <si>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</si>
  <si>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</si>
  <si>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</si>
  <si>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</si>
  <si>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</si>
  <si>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</si>
  <si>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</si>
  <si>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</si>
  <si>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</si>
  <si>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</si>
  <si>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</si>
  <si>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</si>
  <si>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</si>
  <si>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</si>
  <si>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</si>
  <si>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</si>
  <si>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</si>
  <si>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</si>
  <si>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</si>
  <si>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</si>
  <si>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</si>
  <si>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</si>
  <si>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</si>
  <si>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</si>
  <si>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</si>
  <si>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</si>
  <si>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</si>
  <si>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</si>
  <si>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</si>
  <si>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</si>
  <si>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</si>
  <si>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</si>
  <si>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</si>
  <si>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</si>
  <si>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</si>
  <si>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</si>
  <si>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</si>
  <si>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</si>
  <si>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</si>
  <si>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</si>
  <si>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</si>
  <si>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</si>
  <si>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</si>
  <si>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</si>
  <si>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</si>
  <si>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</si>
  <si>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</si>
  <si>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</si>
  <si>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</si>
  <si>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</si>
  <si>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</si>
  <si>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</si>
  <si>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</si>
  <si>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</si>
  <si>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</si>
  <si>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</si>
  <si>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</si>
  <si>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</si>
  <si>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</si>
  <si>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</si>
  <si>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</si>
  <si>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</si>
  <si>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</si>
  <si>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</si>
  <si>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</si>
  <si>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</si>
  <si>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</si>
  <si>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</si>
  <si>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</si>
  <si>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</si>
  <si>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</si>
  <si>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</si>
  <si>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</si>
  <si>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</si>
  <si>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</si>
  <si>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</si>
  <si>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</si>
  <si>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</si>
  <si>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</si>
  <si>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</si>
  <si>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</si>
  <si>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</si>
  <si>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</si>
  <si>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</si>
  <si>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</si>
  <si>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</si>
  <si>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</si>
  <si>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</si>
  <si>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</si>
  <si>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</si>
  <si>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</si>
  <si>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</si>
  <si>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</si>
  <si>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</si>
  <si>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</si>
  <si>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</si>
  <si>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</si>
  <si>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</si>
  <si>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</si>
  <si>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</si>
  <si>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</si>
  <si>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</si>
  <si>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</si>
  <si>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</si>
  <si>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</si>
  <si>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</si>
  <si>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</si>
  <si>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</si>
  <si>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</si>
  <si>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</si>
  <si>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</si>
  <si>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</si>
  <si>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</si>
  <si>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</si>
  <si>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</si>
  <si>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</si>
  <si>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</si>
  <si>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</si>
  <si>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</si>
  <si>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</si>
  <si>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</si>
  <si>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</si>
  <si>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</si>
  <si>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</si>
  <si>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</si>
  <si>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</si>
  <si>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</si>
  <si>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</si>
  <si>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</si>
  <si>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</si>
  <si>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</si>
  <si>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</si>
  <si>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</si>
  <si>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</si>
  <si>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</si>
  <si>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</si>
  <si>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</si>
  <si>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</si>
  <si>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</si>
  <si>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</si>
  <si>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</si>
  <si>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</si>
  <si>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</si>
  <si>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</si>
  <si>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</si>
  <si>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</si>
  <si>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</si>
  <si>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</si>
  <si>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</si>
  <si>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</si>
  <si>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</si>
  <si>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</si>
  <si>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</si>
  <si>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</si>
  <si>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</si>
  <si>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</si>
  <si>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</si>
  <si>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</si>
  <si>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</si>
  <si>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</si>
  <si>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</si>
  <si>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</si>
  <si>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</si>
  <si>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</si>
  <si>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</si>
  <si>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</si>
  <si>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</si>
  <si>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</si>
  <si>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</si>
  <si>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</si>
  <si>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</si>
  <si>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</si>
  <si>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</si>
  <si>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</si>
  <si>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</si>
  <si>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</si>
  <si>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</si>
  <si>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</si>
  <si>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</si>
  <si>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</si>
  <si>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</si>
  <si>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</si>
  <si>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</si>
  <si>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</si>
  <si>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</si>
  <si>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</si>
  <si>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</si>
  <si>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</si>
  <si>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</si>
  <si>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</si>
  <si>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</si>
  <si>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</si>
  <si>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</si>
  <si>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</si>
  <si>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</si>
  <si>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</si>
  <si>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</si>
  <si>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</si>
  <si>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</si>
  <si>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</si>
  <si>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</si>
  <si>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</si>
  <si>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</si>
  <si>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</si>
  <si>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</si>
  <si>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</si>
  <si>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</si>
  <si>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</si>
  <si>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</si>
  <si>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</si>
  <si>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</si>
  <si>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</si>
  <si>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</si>
  <si>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</si>
  <si>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</si>
  <si>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</si>
  <si>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</si>
  <si>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</si>
  <si>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</si>
  <si>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</si>
  <si>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</si>
  <si>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</si>
  <si>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</si>
  <si>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</si>
  <si>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</si>
  <si>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</si>
  <si>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</si>
  <si>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</si>
  <si>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</si>
  <si>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</si>
  <si>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</si>
  <si>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</si>
  <si>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</si>
  <si>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</si>
  <si>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</si>
  <si>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</si>
  <si>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</si>
  <si>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</si>
  <si>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</si>
  <si>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</si>
  <si>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</si>
  <si>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</si>
  <si>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</si>
  <si>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</si>
  <si>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</si>
  <si>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</si>
  <si>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</si>
  <si>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</si>
  <si>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</si>
  <si>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</si>
  <si>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</si>
  <si>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</si>
  <si>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</si>
  <si>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</si>
  <si>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</si>
  <si>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</si>
  <si>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</si>
  <si>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</si>
  <si>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</si>
  <si>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</si>
  <si>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</si>
  <si>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</si>
  <si>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</si>
  <si>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</si>
  <si>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</si>
  <si>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</si>
  <si>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</si>
  <si>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</si>
  <si>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</si>
  <si>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</si>
  <si>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</si>
  <si>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</si>
  <si>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</si>
  <si>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</si>
  <si>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</si>
  <si>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</si>
  <si>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</si>
  <si>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</si>
  <si>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</si>
  <si>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</si>
  <si>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</si>
  <si>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</si>
  <si>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</si>
  <si>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</si>
  <si>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</si>
  <si>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</si>
  <si>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</si>
  <si>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</si>
  <si>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</si>
  <si>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</si>
  <si>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</si>
  <si>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</si>
  <si>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</si>
  <si>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</si>
  <si>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</si>
  <si>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</si>
  <si>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</si>
  <si>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</si>
  <si>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</si>
  <si>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</si>
  <si>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</si>
  <si>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</si>
  <si>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</si>
  <si>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</si>
  <si>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</si>
  <si>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</si>
  <si>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</si>
  <si>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</si>
  <si>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</si>
  <si>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</si>
  <si>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</si>
  <si>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</si>
  <si>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</si>
  <si>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</si>
  <si>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</si>
  <si>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</si>
  <si>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</si>
  <si>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</si>
  <si>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</si>
  <si>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</si>
  <si>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</si>
  <si>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</si>
  <si>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</si>
  <si>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</si>
  <si>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</si>
  <si>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</si>
  <si>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</si>
  <si>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</si>
  <si>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</si>
  <si>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</si>
  <si>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</si>
  <si>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</si>
  <si>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</si>
  <si>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</si>
  <si>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</si>
  <si>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</si>
  <si>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</si>
  <si>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</si>
  <si>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</si>
  <si>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</si>
  <si>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</si>
  <si>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</si>
  <si>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</si>
  <si>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</si>
  <si>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</si>
  <si>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</si>
  <si>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</si>
  <si>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</si>
  <si>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</si>
  <si>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</si>
  <si>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</si>
  <si>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</si>
  <si>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</si>
  <si>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</si>
  <si>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</si>
  <si>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</si>
  <si>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</si>
  <si>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</si>
  <si>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</si>
  <si>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</si>
  <si>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</si>
  <si>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</si>
  <si>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</si>
  <si>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</si>
  <si>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</si>
  <si>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</si>
  <si>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</si>
  <si>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</si>
  <si>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</si>
  <si>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</si>
  <si>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</si>
  <si>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</si>
  <si>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</si>
  <si>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</si>
  <si>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</si>
  <si>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</si>
  <si>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</si>
  <si>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</si>
  <si>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</si>
  <si>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</si>
  <si>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</si>
  <si>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</si>
  <si>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</si>
  <si>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</si>
  <si>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</si>
  <si>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</si>
  <si>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</si>
  <si>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</si>
  <si>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</si>
  <si>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</si>
  <si>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</si>
  <si>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</si>
  <si>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</si>
  <si>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</si>
  <si>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</si>
  <si>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</si>
  <si>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</si>
  <si>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</si>
  <si>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</si>
  <si>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</si>
  <si>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</si>
  <si>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</si>
  <si>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</si>
  <si>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</si>
  <si>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</si>
  <si>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</si>
  <si>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</si>
  <si>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</si>
  <si>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</si>
  <si>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</si>
  <si>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</si>
  <si>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</si>
  <si>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</si>
  <si>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</si>
  <si>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</si>
  <si>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</si>
  <si>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</si>
  <si>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</si>
  <si>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</si>
  <si>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</si>
  <si>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</si>
  <si>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</si>
  <si>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</si>
  <si>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</si>
  <si>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</si>
  <si>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</si>
  <si>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</si>
  <si>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</si>
  <si>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</si>
  <si>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</si>
  <si>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</si>
  <si>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</si>
  <si>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</si>
  <si>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</si>
  <si>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</si>
  <si>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</si>
  <si>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</si>
  <si>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</si>
  <si>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</si>
  <si>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</si>
  <si>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</si>
  <si>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</si>
  <si>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</si>
  <si>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</si>
  <si>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</si>
  <si>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</si>
  <si>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</si>
  <si>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</si>
  <si>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</si>
  <si>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</si>
  <si>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</si>
  <si>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</si>
  <si>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</si>
  <si>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</si>
  <si>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</si>
  <si>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</si>
  <si>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</si>
  <si>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</si>
  <si>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</si>
  <si>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</si>
  <si>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</si>
  <si>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</si>
  <si>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</si>
  <si>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</si>
  <si>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</si>
  <si>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</si>
  <si>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</si>
  <si>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</si>
  <si>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</si>
  <si>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</si>
  <si>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</si>
  <si>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</si>
  <si>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</si>
  <si>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</si>
  <si>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</si>
  <si>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</si>
  <si>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</si>
  <si>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</si>
  <si>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</si>
  <si>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</si>
  <si>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</si>
  <si>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</si>
  <si>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</si>
  <si>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</si>
  <si>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</si>
  <si>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</si>
  <si>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</si>
  <si>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</si>
  <si>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</si>
  <si>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</si>
  <si>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</si>
  <si>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</si>
  <si>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</si>
  <si>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</si>
  <si>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</si>
  <si>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</si>
  <si>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</si>
  <si>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</si>
  <si>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</si>
  <si>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</si>
  <si>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</si>
  <si>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</si>
  <si>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</si>
  <si>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</si>
  <si>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</si>
  <si>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</si>
  <si>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</si>
  <si>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</si>
  <si>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</si>
  <si>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</si>
  <si>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</si>
  <si>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</si>
  <si>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</si>
  <si>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</si>
  <si>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</si>
  <si>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</si>
  <si>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</si>
  <si>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</si>
  <si>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</si>
  <si>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</si>
  <si>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</si>
  <si>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</si>
  <si>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</si>
  <si>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</si>
  <si>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</si>
  <si>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</si>
  <si>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</si>
  <si>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</si>
  <si>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</si>
  <si>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</si>
  <si>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</si>
  <si>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</si>
  <si>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</si>
  <si>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</si>
  <si>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</si>
  <si>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</si>
  <si>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</si>
  <si>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</si>
  <si>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</si>
  <si>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</si>
  <si>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</si>
  <si>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</si>
  <si>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</si>
  <si>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</si>
  <si>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</si>
  <si>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</si>
  <si>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</si>
  <si>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</si>
  <si>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</si>
  <si>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</si>
  <si>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</si>
  <si>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</si>
  <si>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</si>
  <si>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</si>
  <si>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</si>
  <si>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</si>
  <si>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</si>
  <si>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</si>
  <si>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</si>
  <si>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</si>
  <si>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</si>
  <si>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</si>
  <si>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</si>
  <si>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</si>
  <si>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</si>
  <si>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</si>
  <si>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</si>
  <si>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</si>
  <si>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</si>
  <si>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</si>
  <si>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</si>
  <si>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</si>
  <si>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</si>
  <si>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</si>
  <si>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</si>
  <si>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</si>
  <si>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</si>
  <si>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</si>
  <si>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</si>
  <si>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</si>
  <si>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</si>
  <si>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</si>
  <si>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</si>
  <si>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</si>
  <si>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</si>
  <si>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</si>
  <si>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</si>
  <si>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</si>
  <si>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</si>
  <si>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</si>
  <si>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</si>
  <si>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</si>
  <si>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</si>
  <si>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</si>
  <si>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</si>
  <si>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</si>
  <si>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</si>
  <si>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</si>
  <si>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</si>
  <si>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</si>
  <si>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</si>
  <si>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</si>
  <si>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</si>
  <si>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</si>
  <si>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</si>
  <si>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</si>
  <si>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</si>
  <si>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</si>
  <si>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</si>
  <si>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</si>
  <si>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</si>
  <si>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</si>
  <si>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</si>
  <si>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</si>
  <si>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</si>
  <si>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</si>
  <si>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</si>
  <si>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</si>
  <si>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</si>
  <si>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</si>
  <si>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</si>
  <si>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</si>
  <si>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</si>
  <si>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</si>
  <si>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</si>
  <si>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</si>
  <si>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</si>
  <si>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</si>
  <si>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</si>
  <si>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</si>
  <si>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</si>
  <si>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</si>
  <si>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</si>
  <si>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</si>
  <si>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</si>
  <si>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</si>
  <si>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</si>
  <si>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</si>
  <si>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</si>
  <si>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</si>
  <si>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</si>
  <si>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</si>
  <si>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</si>
  <si>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</si>
  <si>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</si>
  <si>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</si>
  <si>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</si>
  <si>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</si>
  <si>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</si>
  <si>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</si>
  <si>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</si>
  <si>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</si>
  <si>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</si>
  <si>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</si>
  <si>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</si>
  <si>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</si>
  <si>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</si>
  <si>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</si>
  <si>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</si>
  <si>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</si>
  <si>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</si>
  <si>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</si>
  <si>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</si>
  <si>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</si>
  <si>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</si>
  <si>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</si>
  <si>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</si>
  <si>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</si>
  <si>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</si>
  <si>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</si>
  <si>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</si>
  <si>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</si>
  <si>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</si>
  <si>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</si>
  <si>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</si>
  <si>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</si>
  <si>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</si>
  <si>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</si>
  <si>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</si>
  <si>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</si>
  <si>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</si>
  <si>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</si>
  <si>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</si>
  <si>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</si>
  <si>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</si>
  <si>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</si>
  <si>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</si>
  <si>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</si>
  <si>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</si>
  <si>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</si>
  <si>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</si>
  <si>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</si>
  <si>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</si>
  <si>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</si>
  <si>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</si>
  <si>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</si>
  <si>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</si>
  <si>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</si>
  <si>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</si>
  <si>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</si>
  <si>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</si>
  <si>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</si>
  <si>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</si>
  <si>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</si>
  <si>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</si>
  <si>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</si>
  <si>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</si>
  <si>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</si>
  <si>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</si>
  <si>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</si>
  <si>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</si>
  <si>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</si>
  <si>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</si>
  <si>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</si>
  <si>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</si>
  <si>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</si>
  <si>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</si>
  <si>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</si>
  <si>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</si>
  <si>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</si>
  <si>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</si>
  <si>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</si>
  <si>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</si>
  <si>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</si>
  <si>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</si>
  <si>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</si>
  <si>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</si>
  <si>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</si>
  <si>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</si>
  <si>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</si>
  <si>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</si>
  <si>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</si>
  <si>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</si>
  <si>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</si>
  <si>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</si>
  <si>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</si>
  <si>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</si>
  <si>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</si>
  <si>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</si>
  <si>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</si>
  <si>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</si>
  <si>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</si>
  <si>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</si>
  <si>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</si>
  <si>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</si>
  <si>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</si>
  <si>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</si>
  <si>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</si>
  <si>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</si>
  <si>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</si>
  <si>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</si>
  <si>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</si>
  <si>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</si>
  <si>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</si>
  <si>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</si>
  <si>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</si>
  <si>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</si>
  <si>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</si>
  <si>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</si>
  <si>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</si>
  <si>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</si>
  <si>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</si>
  <si>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</si>
  <si>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</si>
  <si>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</si>
  <si>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</si>
  <si>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</si>
  <si>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</si>
  <si>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</si>
  <si>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</si>
  <si>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</si>
  <si>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</si>
  <si>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</si>
  <si>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</si>
  <si>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</si>
  <si>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</si>
  <si>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</si>
  <si>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</si>
  <si>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</si>
  <si>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</si>
  <si>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</si>
  <si>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</si>
  <si>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</si>
  <si>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</si>
  <si>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</si>
  <si>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</si>
  <si>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</si>
  <si>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</si>
  <si>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</si>
  <si>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</si>
  <si>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</si>
  <si>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</si>
  <si>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</si>
  <si>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</si>
  <si>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</si>
  <si>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</si>
  <si>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</si>
  <si>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</si>
  <si>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</si>
  <si>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</si>
  <si>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</si>
  <si>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</si>
  <si>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</si>
  <si>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</si>
  <si>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</si>
  <si>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</si>
  <si>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</si>
  <si>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</si>
  <si>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</si>
  <si>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</si>
  <si>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</si>
  <si>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</si>
  <si>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</si>
  <si>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</si>
  <si>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</si>
  <si>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</si>
  <si>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</si>
  <si>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</si>
  <si>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</si>
  <si>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</si>
  <si>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</si>
  <si>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</si>
  <si>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</si>
  <si>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</si>
  <si>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</si>
  <si>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</si>
  <si>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</si>
  <si>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</si>
  <si>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</si>
  <si>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</si>
  <si>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</si>
  <si>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</si>
  <si>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</si>
  <si>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</si>
  <si>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</si>
  <si>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</si>
  <si>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</si>
  <si>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</si>
  <si>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</si>
  <si>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</si>
  <si>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</si>
  <si>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</si>
  <si>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</si>
  <si>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</si>
  <si>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</si>
  <si>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</si>
  <si>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</si>
  <si>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</si>
  <si>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</si>
  <si>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</si>
  <si>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</si>
  <si>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</si>
  <si>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</si>
  <si>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</si>
  <si>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</si>
  <si>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</si>
  <si>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</si>
  <si>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</si>
  <si>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</si>
  <si>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</si>
  <si>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</si>
  <si>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</si>
  <si>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</si>
  <si>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</si>
  <si>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</si>
  <si>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</si>
  <si>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</si>
  <si>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</si>
  <si>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</si>
  <si>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</si>
  <si>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</si>
  <si>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</si>
  <si>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</si>
  <si>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</si>
  <si>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</si>
  <si>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</si>
  <si>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</si>
  <si>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</si>
  <si>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</si>
  <si>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</si>
  <si>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</si>
  <si>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</si>
  <si>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</si>
  <si>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</si>
  <si>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</si>
  <si>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</si>
  <si>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</si>
  <si>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</si>
  <si>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</si>
  <si>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</si>
  <si>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</si>
  <si>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</si>
  <si>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</si>
  <si>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</si>
  <si>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</si>
  <si>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</si>
  <si>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</si>
  <si>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</si>
  <si>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</si>
  <si>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</si>
  <si>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</si>
  <si>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</si>
  <si>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</si>
  <si>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</si>
  <si>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</si>
  <si>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</si>
  <si>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</si>
  <si>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</si>
  <si>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</si>
  <si>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</si>
  <si>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</si>
  <si>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</si>
  <si>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</si>
  <si>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</si>
  <si>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</si>
  <si>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</si>
  <si>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</si>
  <si>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</si>
  <si>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</si>
  <si>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</si>
  <si>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</si>
  <si>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</si>
  <si>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</si>
  <si>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</si>
  <si>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</si>
  <si>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</si>
  <si>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</si>
  <si>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</si>
  <si>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</si>
  <si>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</si>
  <si>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</si>
  <si>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</si>
  <si>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</si>
  <si>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</si>
  <si>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</si>
  <si>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</si>
  <si>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</si>
  <si>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</si>
  <si>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</si>
  <si>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</si>
  <si>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</si>
  <si>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</si>
  <si>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</si>
  <si>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</si>
  <si>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</si>
  <si>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</si>
  <si>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</si>
  <si>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</si>
  <si>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</si>
  <si>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</si>
  <si>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</si>
  <si>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</si>
  <si>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</si>
  <si>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</si>
  <si>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</si>
  <si>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</si>
  <si>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</si>
  <si>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</si>
  <si>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</si>
  <si>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</si>
  <si>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</si>
  <si>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</si>
  <si>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</si>
  <si>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</si>
  <si>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</si>
  <si>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</si>
  <si>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</si>
  <si>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</si>
  <si>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</si>
  <si>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</si>
  <si>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</si>
  <si>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</si>
  <si>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</si>
  <si>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</si>
  <si>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</si>
  <si>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</si>
  <si>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</si>
  <si>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</si>
  <si>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</si>
  <si>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</si>
  <si>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</si>
  <si>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</si>
  <si>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</si>
  <si>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</si>
  <si>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</si>
  <si>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</si>
  <si>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</si>
  <si>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</si>
  <si>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</si>
  <si>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</si>
  <si>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</si>
  <si>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</si>
  <si>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</si>
  <si>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</si>
  <si>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</si>
  <si>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</si>
  <si>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</si>
  <si>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</si>
  <si>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</si>
  <si>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</si>
  <si>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</si>
  <si>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</si>
  <si>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</si>
  <si>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</si>
  <si>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</si>
  <si>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</si>
  <si>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</si>
  <si>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</si>
  <si>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</si>
  <si>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</si>
  <si>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</si>
  <si>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</si>
  <si>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</si>
  <si>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</si>
  <si>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</si>
  <si>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</si>
  <si>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</si>
  <si>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</si>
  <si>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</si>
  <si>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</si>
  <si>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</si>
  <si>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</si>
  <si>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</si>
  <si>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</si>
  <si>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</si>
  <si>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</si>
  <si>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</si>
  <si>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</si>
  <si>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</si>
  <si>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</si>
  <si>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</si>
  <si>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</si>
  <si>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</si>
  <si>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</si>
  <si>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</si>
  <si>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</si>
  <si>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</si>
  <si>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</si>
  <si>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</si>
  <si>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</si>
  <si>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</si>
  <si>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</si>
  <si>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</si>
  <si>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</si>
  <si>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</si>
  <si>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</si>
  <si>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</si>
  <si>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</si>
  <si>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</si>
  <si>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</si>
  <si>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</si>
  <si>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</si>
  <si>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</si>
  <si>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</si>
  <si>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</si>
  <si>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</si>
  <si>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</si>
  <si>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</si>
  <si>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</si>
  <si>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</si>
  <si>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</si>
  <si>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</si>
  <si>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</si>
  <si>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</si>
  <si>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</si>
  <si>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</si>
  <si>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</si>
  <si>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</si>
  <si>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</si>
  <si>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</si>
  <si>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</si>
  <si>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</si>
  <si>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</si>
  <si>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</si>
  <si>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</si>
  <si>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</si>
  <si>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</si>
  <si>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</si>
  <si>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</si>
  <si>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</si>
  <si>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</si>
  <si>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</si>
  <si>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</si>
  <si>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</si>
  <si>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</si>
  <si>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</si>
  <si>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</si>
  <si>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</si>
  <si>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</si>
  <si>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</si>
  <si>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</si>
  <si>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</si>
  <si>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</si>
  <si>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</si>
  <si>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</si>
  <si>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</si>
  <si>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</si>
  <si>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</si>
  <si>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</si>
  <si>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</si>
  <si>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</si>
  <si>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</si>
  <si>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</si>
  <si>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</si>
  <si>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</si>
  <si>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</si>
  <si>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</si>
  <si>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</si>
  <si>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</si>
  <si>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</si>
  <si>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</si>
  <si>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</si>
  <si>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</si>
  <si>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</si>
  <si>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</si>
  <si>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</si>
  <si>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</si>
  <si>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</si>
  <si>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</si>
  <si>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</si>
  <si>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</si>
  <si>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</si>
  <si>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</si>
  <si>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</si>
  <si>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</si>
  <si>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</si>
  <si>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</si>
  <si>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</si>
  <si>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</si>
  <si>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</si>
  <si>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</si>
  <si>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</si>
  <si>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</si>
  <si>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</si>
  <si>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</si>
  <si>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</si>
  <si>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</si>
  <si>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</si>
  <si>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</si>
  <si>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</si>
  <si>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</si>
  <si>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</si>
  <si>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</si>
  <si>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</si>
  <si>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</si>
  <si>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</si>
  <si>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</si>
  <si>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</si>
  <si>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</si>
  <si>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</si>
  <si>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</si>
  <si>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</si>
  <si>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</si>
  <si>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</si>
  <si>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</si>
  <si>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</si>
  <si>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</si>
  <si>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</si>
  <si>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</si>
  <si>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</si>
  <si>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</si>
  <si>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</si>
  <si>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</si>
  <si>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</si>
  <si>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</si>
  <si>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</si>
  <si>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</si>
  <si>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</si>
  <si>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</si>
  <si>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</si>
  <si>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</si>
  <si>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</si>
  <si>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</si>
  <si>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</si>
  <si>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</si>
  <si>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</si>
  <si>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</si>
  <si>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</si>
  <si>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</si>
  <si>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</si>
  <si>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</si>
  <si>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</si>
  <si>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</si>
  <si>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</si>
  <si>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</si>
  <si>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</si>
  <si>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</si>
  <si>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</si>
  <si>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</si>
  <si>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</si>
  <si>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</si>
  <si>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</si>
  <si>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</si>
  <si>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</si>
  <si>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</si>
  <si>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</si>
  <si>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</si>
  <si>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</si>
  <si>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</si>
  <si>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</si>
  <si>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</si>
  <si>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</si>
  <si>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</si>
  <si>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</si>
  <si>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</si>
  <si>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</si>
  <si>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</si>
  <si>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</si>
  <si>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</si>
  <si>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</si>
  <si>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</si>
  <si>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</si>
  <si>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</si>
  <si>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</si>
  <si>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</si>
  <si>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</si>
  <si>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</si>
  <si>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</si>
  <si>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</si>
  <si>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</si>
  <si>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</si>
  <si>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</si>
  <si>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</si>
  <si>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</si>
  <si>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</si>
  <si>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</si>
  <si>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</si>
  <si>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</si>
  <si>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</si>
  <si>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</si>
  <si>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</si>
  <si>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</si>
  <si>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</si>
  <si>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</si>
  <si>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</si>
  <si>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</si>
  <si>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</si>
  <si>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</si>
  <si>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</si>
  <si>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</si>
  <si>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</si>
  <si>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</si>
  <si>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</si>
  <si>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</si>
  <si>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</si>
  <si>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</si>
  <si>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</si>
  <si>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</si>
  <si>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</si>
  <si>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</si>
  <si>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</si>
  <si>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</si>
  <si>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</si>
  <si>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</si>
  <si>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</si>
  <si>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</si>
  <si>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</si>
  <si>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</si>
  <si>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</si>
  <si>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</si>
  <si>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</si>
  <si>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</si>
  <si>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</si>
  <si>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</si>
  <si>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</si>
  <si>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</si>
  <si>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</si>
  <si>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</si>
  <si>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</si>
  <si>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</si>
  <si>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</si>
  <si>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</si>
  <si>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</si>
  <si>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</si>
  <si>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</si>
  <si>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</si>
  <si>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</si>
  <si>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</si>
  <si>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</si>
  <si>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</si>
  <si>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</si>
  <si>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</si>
  <si>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</si>
  <si>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</si>
  <si>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</si>
  <si>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</si>
  <si>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</si>
  <si>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</si>
  <si>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</si>
  <si>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</si>
  <si>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</si>
  <si>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</si>
  <si>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</si>
  <si>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</si>
  <si>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</si>
  <si>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</si>
  <si>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</si>
  <si>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</si>
  <si>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</si>
  <si>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</si>
  <si>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</si>
  <si>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</si>
  <si>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</si>
  <si>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</si>
  <si>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</si>
  <si>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</si>
  <si>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</si>
  <si>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</si>
  <si>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</si>
  <si>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</si>
  <si>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</si>
  <si>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</si>
  <si>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</si>
  <si>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</si>
  <si>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</si>
  <si>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</si>
  <si>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</si>
  <si>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</si>
  <si>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</si>
  <si>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</si>
  <si>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</si>
  <si>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</si>
  <si>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</si>
  <si>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</si>
  <si>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</si>
  <si>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</si>
  <si>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</si>
  <si>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</si>
  <si>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</si>
  <si>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</si>
  <si>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</si>
  <si>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</si>
  <si>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</si>
  <si>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</si>
  <si>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</si>
  <si>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</si>
  <si>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</si>
  <si>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</si>
  <si>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</si>
  <si>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</si>
  <si>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</si>
  <si>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</si>
  <si>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</si>
  <si>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</si>
  <si>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</si>
  <si>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</si>
  <si>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</si>
  <si>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</si>
  <si>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</si>
  <si>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</si>
  <si>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</si>
  <si>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</si>
  <si>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</si>
  <si>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</si>
  <si>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</si>
  <si>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</si>
  <si>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</si>
  <si>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</si>
  <si>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</si>
  <si>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</si>
  <si>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</si>
  <si>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</si>
  <si>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</si>
  <si>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</si>
  <si>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</si>
  <si>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</si>
  <si>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</si>
  <si>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</si>
  <si>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</si>
  <si>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</si>
  <si>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</si>
  <si>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</si>
  <si>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</si>
  <si>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</si>
  <si>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</si>
  <si>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</si>
  <si>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</si>
  <si>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</si>
  <si>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</si>
  <si>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</si>
  <si>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</si>
  <si>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</si>
  <si>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</si>
  <si>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</si>
  <si>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</si>
  <si>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</si>
  <si>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</si>
  <si>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</si>
  <si>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</si>
  <si>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</si>
  <si>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</si>
  <si>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</si>
  <si>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</si>
  <si>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</si>
  <si>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</si>
  <si>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</si>
  <si>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</si>
  <si>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</si>
  <si>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</si>
  <si>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</si>
  <si>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</si>
  <si>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</si>
  <si>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</si>
  <si>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</si>
  <si>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</si>
  <si>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</si>
  <si>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</si>
  <si>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</si>
  <si>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</si>
  <si>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</si>
  <si>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</si>
  <si>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</si>
  <si>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</si>
  <si>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</si>
  <si>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</si>
  <si>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</si>
  <si>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</si>
  <si>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</si>
  <si>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</si>
  <si>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</si>
  <si>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</si>
  <si>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</si>
  <si>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</si>
  <si>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</si>
  <si>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</si>
  <si>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</si>
  <si>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</si>
  <si>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</si>
  <si>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</si>
  <si>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</si>
  <si>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</si>
  <si>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</si>
  <si>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</si>
  <si>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</si>
  <si>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</si>
  <si>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</si>
  <si>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</si>
  <si>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</si>
  <si>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</si>
  <si>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</si>
  <si>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</si>
  <si>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</si>
  <si>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</si>
  <si>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</si>
  <si>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</si>
  <si>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</si>
  <si>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</si>
  <si>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</si>
  <si>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</si>
  <si>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</si>
  <si>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</si>
  <si>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</si>
  <si>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</si>
  <si>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</si>
  <si>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</si>
  <si>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</si>
  <si>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</si>
  <si>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</si>
  <si>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</si>
  <si>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</si>
  <si>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</si>
  <si>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</si>
  <si>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</si>
  <si>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</si>
  <si>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</si>
  <si>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</si>
  <si>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</si>
  <si>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</si>
  <si>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</si>
  <si>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</si>
  <si>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</si>
  <si>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</si>
  <si>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</si>
  <si>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</si>
  <si>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</si>
  <si>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</si>
  <si>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</si>
  <si>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</si>
  <si>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</si>
  <si>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</si>
  <si>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</si>
  <si>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</si>
  <si>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</si>
  <si>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</si>
  <si>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</si>
  <si>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</si>
  <si>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</si>
  <si>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</si>
  <si>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</si>
  <si>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</si>
  <si>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</si>
  <si>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</si>
  <si>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</si>
  <si>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</si>
  <si>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</si>
  <si>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</si>
  <si>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</si>
  <si>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</si>
  <si>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</si>
  <si>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</si>
  <si>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</si>
  <si>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</si>
  <si>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</si>
  <si>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</si>
  <si>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</si>
  <si>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</si>
  <si>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</si>
  <si>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</si>
  <si>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</si>
  <si>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</si>
  <si>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</si>
  <si>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</si>
  <si>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</si>
  <si>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</si>
  <si>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</si>
  <si>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</si>
  <si>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</si>
  <si>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</si>
  <si>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</si>
  <si>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</si>
  <si>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</si>
  <si>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</si>
  <si>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</si>
  <si>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</si>
  <si>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</si>
  <si>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</si>
  <si>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</si>
  <si>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</si>
  <si>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</si>
  <si>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</si>
  <si>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</si>
  <si>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</si>
  <si>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</si>
  <si>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</si>
  <si>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</si>
  <si>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</si>
  <si>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</si>
  <si>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</si>
  <si>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</si>
  <si>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</si>
  <si>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</si>
  <si>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</si>
  <si>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</si>
  <si>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</si>
  <si>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</si>
  <si>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</si>
  <si>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</si>
  <si>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</si>
  <si>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</si>
  <si>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</si>
  <si>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</si>
  <si>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</si>
  <si>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</si>
  <si>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</si>
  <si>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</si>
  <si>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</si>
  <si>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</si>
  <si>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</si>
  <si>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</si>
  <si>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</si>
  <si>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</si>
  <si>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</si>
  <si>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</si>
  <si>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</si>
  <si>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</si>
  <si>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</si>
  <si>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</si>
  <si>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</si>
  <si>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</si>
  <si>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</si>
  <si>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</si>
  <si>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</si>
  <si>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</si>
  <si>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</si>
  <si>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</si>
  <si>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</si>
  <si>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</si>
  <si>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</si>
  <si>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</si>
  <si>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</si>
  <si>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</si>
  <si>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</si>
  <si>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</si>
  <si>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</si>
  <si>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</si>
  <si>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</si>
  <si>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</si>
  <si>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</si>
  <si>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</si>
  <si>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</si>
  <si>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</si>
  <si>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</si>
  <si>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</si>
  <si>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</si>
  <si>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</si>
  <si>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</si>
  <si>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</si>
  <si>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</si>
  <si>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</si>
  <si>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</si>
  <si>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</si>
  <si>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</si>
  <si>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</si>
  <si>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</si>
  <si>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</si>
  <si>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</si>
  <si>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</si>
  <si>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</si>
  <si>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</si>
  <si>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</si>
  <si>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</si>
  <si>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</si>
  <si>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</si>
  <si>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</si>
  <si>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</si>
  <si>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</si>
  <si>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</si>
  <si>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</si>
  <si>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</si>
  <si>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</si>
  <si>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</si>
  <si>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</si>
  <si>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</si>
  <si>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</si>
  <si>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</si>
  <si>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</si>
  <si>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</si>
  <si>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</si>
  <si>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</si>
  <si>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</si>
  <si>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</si>
  <si>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</si>
  <si>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</si>
  <si>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</si>
  <si>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</si>
  <si>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</si>
  <si>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</si>
  <si>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</si>
  <si>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</si>
  <si>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</si>
  <si>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</si>
  <si>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</si>
  <si>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</si>
  <si>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</si>
  <si>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</si>
  <si>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</si>
  <si>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</si>
  <si>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</si>
  <si>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</si>
  <si>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</si>
  <si>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</si>
  <si>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</si>
  <si>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</si>
  <si>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</si>
  <si>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</si>
  <si>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</si>
  <si>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</si>
  <si>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</si>
  <si>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</si>
  <si>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</si>
  <si>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</si>
  <si>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</si>
  <si>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</si>
  <si>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</si>
  <si>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</si>
  <si>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</si>
  <si>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</si>
  <si>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</si>
  <si>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</si>
  <si>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</si>
  <si>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</si>
  <si>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</si>
  <si>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</si>
  <si>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</si>
  <si>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</si>
  <si>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</si>
  <si>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</si>
  <si>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</si>
  <si>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</si>
  <si>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</si>
  <si>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</si>
  <si>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</si>
  <si>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</si>
  <si>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</si>
  <si>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</si>
  <si>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</si>
  <si>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</si>
  <si>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</si>
  <si>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</si>
  <si>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</si>
  <si>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</si>
  <si>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</si>
  <si>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</si>
  <si>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</si>
  <si>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</si>
  <si>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</si>
  <si>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</si>
  <si>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</si>
  <si>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</si>
  <si>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</si>
  <si>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</si>
  <si>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</si>
  <si>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</si>
  <si>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</si>
  <si>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</si>
  <si>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</si>
  <si>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</si>
  <si>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</si>
  <si>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</si>
  <si>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</si>
  <si>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</si>
  <si>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</si>
  <si>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</si>
  <si>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</si>
  <si>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</si>
  <si>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</si>
  <si>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</si>
  <si>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</si>
  <si>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</si>
  <si>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</si>
  <si>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</si>
  <si>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</si>
  <si>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</si>
  <si>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</si>
  <si>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</si>
  <si>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</si>
  <si>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</si>
  <si>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</si>
  <si>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</si>
  <si>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</si>
  <si>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</si>
  <si>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</si>
  <si>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</si>
  <si>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</si>
  <si>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</si>
  <si>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</si>
  <si>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</si>
  <si>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</si>
  <si>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</si>
  <si>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</si>
  <si>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</si>
  <si>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</si>
  <si>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</si>
  <si>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</si>
  <si>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</si>
  <si>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</si>
  <si>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</si>
  <si>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</si>
  <si>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</si>
  <si>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</si>
  <si>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</si>
  <si>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</si>
  <si>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</si>
  <si>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</si>
  <si>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</si>
  <si>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</si>
  <si>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</si>
  <si>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</si>
  <si>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</si>
  <si>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</si>
  <si>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</si>
  <si>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</si>
  <si>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</si>
  <si>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</si>
  <si>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</si>
  <si>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</si>
  <si>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</si>
  <si>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</si>
  <si>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</si>
  <si>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</si>
  <si>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</si>
  <si>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</si>
  <si>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</si>
  <si>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</si>
  <si>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</si>
  <si>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</si>
  <si>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</si>
  <si>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</si>
  <si>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</si>
  <si>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</si>
  <si>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</si>
  <si>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</si>
  <si>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</si>
  <si>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</si>
  <si>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</si>
  <si>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</si>
  <si>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</si>
  <si>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</si>
  <si>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</si>
  <si>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</si>
  <si>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</si>
  <si>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</si>
  <si>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</si>
  <si>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</si>
  <si>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</si>
  <si>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</si>
  <si>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</si>
  <si>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</si>
  <si>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</si>
  <si>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</si>
  <si>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</si>
  <si>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</si>
  <si>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</si>
  <si>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</si>
  <si>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</si>
  <si>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</si>
  <si>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</si>
  <si>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</si>
  <si>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</si>
  <si>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</si>
  <si>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</si>
  <si>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</si>
  <si>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</si>
  <si>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</si>
  <si>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</si>
  <si>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</si>
  <si>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</si>
  <si>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</si>
  <si>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</si>
  <si>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</si>
  <si>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</si>
  <si>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</si>
  <si>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</si>
  <si>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</si>
  <si>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</si>
  <si>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</si>
  <si>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</si>
  <si>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</si>
  <si>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</si>
  <si>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</si>
  <si>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</si>
  <si>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</si>
  <si>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</si>
  <si>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</si>
  <si>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</si>
  <si>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</si>
  <si>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</si>
  <si>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</si>
  <si>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</si>
  <si>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</si>
  <si>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</si>
  <si>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</si>
  <si>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</si>
  <si>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</si>
  <si>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</si>
  <si>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</si>
  <si>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</si>
  <si>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</si>
  <si>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</si>
  <si>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</si>
  <si>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</si>
  <si>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</si>
  <si>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</si>
  <si>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</si>
  <si>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</si>
  <si>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</si>
  <si>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</si>
  <si>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</si>
  <si>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</si>
  <si>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</si>
  <si>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</si>
  <si>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</si>
  <si>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</si>
  <si>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</si>
  <si>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</si>
  <si>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</si>
  <si>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</si>
  <si>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</si>
  <si>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</si>
  <si>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</si>
  <si>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</si>
  <si>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</si>
  <si>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</si>
  <si>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</si>
  <si>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</si>
  <si>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</si>
  <si>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</si>
  <si>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</si>
  <si>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</si>
  <si>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</si>
  <si>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</si>
  <si>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</si>
  <si>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</si>
  <si>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</si>
  <si>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</si>
  <si>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</si>
  <si>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</si>
  <si>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</si>
  <si>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</si>
  <si>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</si>
  <si>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</si>
  <si>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</si>
  <si>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</si>
  <si>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</si>
  <si>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</si>
  <si>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</si>
  <si>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</si>
  <si>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</si>
  <si>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</si>
  <si>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</si>
  <si>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</si>
  <si>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</si>
  <si>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</si>
  <si>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</si>
  <si>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</si>
  <si>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</si>
  <si>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</si>
  <si>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</si>
  <si>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</si>
  <si>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</si>
  <si>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</si>
  <si>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</si>
  <si>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</si>
  <si>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</si>
  <si>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</si>
  <si>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</si>
  <si>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</si>
  <si>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</si>
  <si>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</si>
  <si>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</si>
  <si>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</si>
  <si>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</si>
  <si>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</si>
  <si>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</si>
  <si>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</si>
  <si>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</si>
  <si>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</si>
  <si>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</si>
  <si>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</si>
  <si>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</si>
  <si>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</si>
  <si>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</si>
  <si>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</si>
  <si>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</si>
  <si>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</si>
  <si>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</si>
  <si>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</si>
  <si>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</si>
  <si>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</si>
  <si>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</si>
  <si>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</si>
  <si>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</si>
  <si>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</si>
  <si>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</si>
  <si>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</si>
  <si>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</si>
  <si>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</si>
  <si>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</si>
  <si>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</si>
  <si>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</si>
  <si>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</si>
  <si>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</si>
  <si>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</si>
  <si>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</si>
  <si>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</si>
  <si>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</si>
  <si>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</si>
  <si>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</si>
  <si>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</si>
  <si>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</si>
  <si>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</si>
  <si>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</si>
  <si>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</si>
  <si>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</si>
  <si>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</si>
  <si>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</si>
  <si>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</si>
  <si>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</si>
  <si>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</si>
  <si>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</si>
  <si>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</si>
  <si>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</si>
  <si>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</si>
  <si>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</si>
  <si>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</si>
  <si>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</si>
  <si>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</si>
  <si>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</si>
  <si>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</si>
  <si>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</si>
  <si>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</si>
  <si>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</si>
  <si>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</si>
  <si>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</si>
  <si>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</si>
  <si>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</si>
  <si>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</si>
  <si>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</si>
  <si>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</si>
  <si>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</si>
  <si>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</si>
  <si>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</si>
  <si>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</si>
  <si>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</si>
  <si>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</si>
  <si>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</si>
  <si>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</si>
  <si>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</si>
  <si>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</si>
  <si>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</si>
  <si>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</si>
  <si>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</si>
  <si>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</si>
  <si>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</si>
  <si>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</si>
  <si>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</si>
  <si>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</si>
  <si>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</si>
  <si>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</si>
  <si>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</si>
  <si>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</si>
  <si>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</si>
  <si>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</si>
  <si>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</si>
  <si>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</si>
  <si>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</si>
  <si>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</si>
  <si>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</si>
  <si>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</si>
  <si>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</si>
  <si>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</si>
  <si>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</si>
  <si>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</si>
  <si>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</si>
  <si>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</si>
  <si>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</si>
  <si>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</si>
  <si>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</si>
  <si>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</si>
  <si>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</si>
  <si>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</si>
  <si>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</si>
  <si>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</si>
  <si>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</si>
  <si>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</si>
  <si>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</si>
  <si>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</si>
  <si>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</si>
  <si>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</si>
  <si>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</si>
  <si>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</si>
  <si>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</si>
  <si>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</si>
  <si>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</si>
  <si>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</si>
  <si>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</si>
  <si>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</si>
  <si>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</si>
  <si>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</si>
  <si>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</si>
  <si>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</si>
  <si>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</si>
  <si>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</si>
  <si>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</si>
  <si>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</si>
  <si>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</si>
  <si>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</si>
  <si>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</si>
  <si>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</si>
  <si>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</si>
  <si>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</si>
  <si>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</si>
  <si>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</si>
  <si>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</si>
  <si>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</si>
  <si>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</si>
  <si>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</si>
  <si>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</si>
  <si>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</si>
  <si>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</si>
  <si>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</si>
  <si>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</si>
  <si>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</si>
  <si>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</si>
  <si>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</si>
  <si>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</si>
  <si>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</si>
  <si>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</si>
  <si>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</si>
  <si>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</si>
  <si>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</si>
  <si>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</si>
  <si>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</si>
  <si>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</si>
  <si>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</si>
  <si>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</si>
  <si>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</si>
  <si>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</si>
  <si>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</si>
  <si>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</si>
  <si>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</si>
  <si>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</si>
  <si>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</si>
  <si>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</si>
  <si>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</si>
  <si>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</si>
  <si>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</si>
  <si>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</si>
  <si>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</si>
  <si>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</si>
  <si>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</si>
  <si>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</si>
  <si>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</si>
  <si>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</si>
  <si>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</si>
  <si>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</si>
  <si>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</si>
  <si>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</si>
  <si>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</si>
  <si>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</si>
  <si>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</si>
  <si>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</si>
  <si>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</si>
  <si>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</si>
  <si>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</si>
  <si>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</si>
  <si>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</si>
  <si>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</si>
  <si>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</si>
  <si>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</si>
  <si>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</si>
  <si>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</si>
  <si>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</si>
  <si>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</si>
  <si>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</si>
  <si>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</si>
  <si>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</si>
  <si>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</si>
  <si>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</si>
  <si>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</si>
  <si>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</si>
  <si>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</si>
  <si>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</si>
  <si>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</si>
  <si>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</si>
  <si>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</si>
  <si>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</si>
  <si>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</si>
  <si>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</si>
  <si>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</si>
  <si>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</si>
  <si>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</si>
  <si>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</si>
  <si>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</si>
  <si>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</si>
  <si>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</si>
  <si>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</si>
  <si>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</si>
  <si>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</si>
  <si>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</si>
  <si>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</si>
  <si>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</si>
  <si>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</si>
  <si>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</si>
  <si>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</si>
  <si>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</si>
  <si>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</si>
  <si>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</si>
  <si>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</si>
  <si>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</si>
  <si>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</si>
  <si>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</si>
  <si>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</si>
  <si>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</si>
  <si>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</si>
  <si>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</si>
  <si>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</si>
  <si>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</si>
  <si>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</si>
  <si>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</si>
  <si>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</si>
  <si>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</si>
  <si>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</si>
  <si>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</si>
  <si>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</si>
  <si>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</si>
  <si>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</si>
  <si>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</si>
  <si>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</si>
  <si>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</si>
  <si>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</si>
  <si>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</si>
  <si>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</si>
  <si>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</si>
  <si>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</si>
  <si>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</si>
  <si>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</si>
  <si>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</si>
  <si>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</si>
  <si>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</si>
  <si>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</si>
  <si>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</si>
  <si>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</si>
  <si>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</si>
  <si>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</si>
  <si>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</si>
  <si>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</si>
  <si>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</si>
  <si>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</si>
  <si>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</si>
  <si>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</si>
  <si>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</si>
  <si>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</si>
  <si>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</si>
  <si>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</si>
  <si>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</si>
  <si>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</si>
  <si>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</si>
  <si>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</si>
  <si>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</si>
  <si>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</si>
  <si>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</si>
  <si>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</si>
  <si>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</si>
  <si>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</si>
  <si>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</si>
  <si>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</si>
  <si>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</si>
  <si>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</si>
  <si>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</si>
  <si>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</si>
  <si>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</si>
  <si>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</si>
  <si>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</si>
  <si>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</si>
  <si>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</si>
  <si>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</si>
  <si>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</si>
  <si>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</si>
  <si>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</si>
  <si>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</si>
  <si>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</si>
  <si>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</si>
  <si>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</si>
  <si>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</si>
  <si>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</si>
  <si>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</si>
  <si>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</si>
  <si>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</si>
  <si>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</si>
  <si>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</si>
  <si>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</si>
  <si>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</si>
  <si>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</si>
  <si>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</si>
  <si>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</si>
  <si>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</si>
  <si>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</si>
  <si>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</si>
  <si>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</si>
  <si>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</si>
  <si>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</si>
  <si>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</si>
  <si>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</si>
  <si>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</si>
  <si>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</si>
  <si>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</si>
  <si>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</si>
  <si>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</si>
  <si>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</si>
  <si>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</si>
  <si>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</si>
  <si>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</si>
  <si>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</si>
  <si>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</si>
  <si>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</si>
  <si>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</si>
  <si>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</si>
  <si>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</si>
  <si>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</si>
  <si>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</si>
  <si>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</si>
  <si>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</si>
  <si>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</si>
  <si>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</si>
  <si>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</si>
  <si>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</si>
  <si>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</si>
  <si>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</si>
  <si>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</si>
  <si>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</si>
  <si>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</si>
  <si>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</si>
  <si>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</si>
  <si>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</si>
  <si>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</si>
  <si>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</si>
  <si>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</si>
  <si>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</si>
  <si>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</si>
  <si>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</si>
  <si>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</si>
  <si>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</si>
  <si>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</si>
  <si>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</si>
  <si>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</si>
  <si>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</si>
  <si>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</si>
  <si>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</si>
  <si>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</si>
  <si>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</si>
  <si>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</si>
  <si>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</si>
  <si>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</si>
  <si>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</si>
  <si>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</si>
  <si>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</si>
  <si>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</si>
  <si>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</si>
  <si>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</si>
  <si>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</si>
  <si>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</si>
  <si>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</si>
  <si>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</si>
  <si>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</si>
  <si>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</si>
  <si>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</si>
  <si>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</si>
  <si>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</si>
  <si>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</si>
  <si>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</si>
  <si>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</si>
  <si>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</si>
  <si>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</si>
  <si>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</si>
  <si>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</si>
  <si>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</si>
  <si>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</si>
  <si>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</si>
  <si>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</si>
  <si>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</si>
  <si>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</si>
  <si>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</si>
  <si>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</si>
  <si>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</si>
  <si>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</si>
  <si>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</si>
  <si>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</si>
  <si>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</si>
  <si>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</si>
  <si>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</si>
  <si>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</si>
  <si>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</si>
  <si>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</si>
  <si>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</si>
  <si>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</si>
  <si>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</si>
  <si>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</si>
  <si>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</si>
  <si>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</si>
  <si>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</si>
  <si>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</si>
  <si>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</si>
  <si>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</si>
  <si>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</si>
  <si>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</si>
  <si>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</si>
  <si>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</si>
  <si>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</si>
  <si>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</si>
  <si>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</si>
  <si>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</si>
  <si>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</si>
  <si>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</si>
  <si>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</si>
  <si>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</si>
  <si>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</si>
  <si>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</si>
  <si>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</si>
  <si>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</si>
  <si>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</si>
  <si>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</si>
  <si>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</si>
  <si>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</si>
  <si>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</si>
  <si>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</si>
  <si>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</si>
  <si>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</si>
  <si>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</si>
  <si>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</si>
  <si>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</si>
  <si>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</si>
  <si>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</si>
  <si>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</si>
  <si>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</si>
  <si>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</si>
  <si>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</si>
  <si>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</si>
  <si>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</si>
  <si>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</si>
  <si>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</si>
  <si>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</si>
  <si>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</si>
  <si>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</si>
  <si>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</si>
  <si>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</si>
  <si>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</si>
  <si>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</si>
  <si>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</si>
  <si>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</si>
  <si>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</si>
  <si>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</si>
  <si>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</si>
  <si>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</si>
  <si>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</si>
  <si>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</si>
  <si>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</si>
  <si>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</si>
  <si>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</si>
  <si>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</si>
  <si>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</si>
  <si>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</si>
  <si>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</si>
  <si>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</si>
  <si>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</si>
  <si>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</si>
  <si>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</si>
  <si>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</si>
  <si>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</si>
  <si>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</si>
  <si>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</si>
  <si>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</si>
  <si>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</si>
  <si>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</si>
  <si>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</si>
  <si>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</si>
  <si>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</si>
  <si>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</si>
  <si>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</si>
  <si>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</si>
  <si>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</si>
  <si>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</si>
  <si>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</si>
  <si>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</si>
  <si>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</si>
  <si>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</si>
  <si>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</si>
  <si>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</si>
  <si>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</si>
  <si>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</si>
  <si>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</si>
  <si>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</si>
  <si>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</si>
  <si>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</si>
  <si>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</si>
  <si>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</si>
  <si>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</si>
  <si>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</si>
  <si>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</si>
  <si>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</si>
  <si>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</si>
  <si>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</si>
  <si>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</si>
  <si>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</si>
  <si>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</si>
  <si>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</si>
  <si>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</si>
  <si>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</si>
  <si>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</si>
  <si>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</si>
  <si>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</si>
  <si>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</si>
  <si>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</si>
  <si>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</si>
  <si>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</si>
  <si>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</si>
  <si>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</si>
  <si>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</si>
  <si>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</si>
  <si>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</si>
  <si>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</si>
  <si>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</si>
  <si>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</si>
  <si>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</si>
  <si>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</si>
  <si>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</si>
  <si>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</si>
  <si>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</si>
  <si>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</si>
  <si>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</si>
  <si>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</si>
  <si>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</si>
  <si>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</si>
  <si>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</si>
  <si>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</si>
  <si>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</si>
  <si>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</si>
  <si>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</si>
  <si>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</si>
  <si>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</si>
  <si>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</si>
  <si>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</si>
  <si>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</si>
  <si>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</si>
  <si>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</si>
  <si>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</si>
  <si>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</si>
  <si>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</si>
  <si>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</si>
  <si>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</si>
  <si>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</si>
  <si>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</si>
  <si>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</si>
  <si>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</si>
  <si>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</si>
  <si>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</si>
  <si>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</si>
  <si>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</si>
  <si>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</si>
  <si>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</si>
  <si>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</si>
  <si>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</si>
  <si>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</si>
  <si>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</si>
  <si>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</si>
  <si>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</si>
  <si>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</si>
  <si>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</si>
  <si>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</si>
  <si>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</si>
  <si>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</si>
  <si>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</si>
  <si>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</si>
  <si>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</si>
  <si>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</si>
  <si>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</si>
  <si>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</si>
  <si>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</si>
  <si>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</si>
  <si>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</si>
  <si>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</si>
  <si>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</si>
  <si>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</si>
  <si>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</si>
  <si>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</si>
  <si>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</si>
  <si>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</si>
  <si>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</si>
  <si>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</si>
  <si>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</si>
  <si>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</si>
  <si>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</si>
  <si>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</si>
  <si>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</si>
  <si>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</si>
  <si>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</si>
  <si>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</si>
  <si>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</si>
  <si>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</si>
  <si>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</si>
  <si>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</si>
  <si>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</si>
  <si>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</si>
  <si>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</si>
  <si>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</si>
  <si>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</si>
  <si>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</si>
  <si>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</si>
  <si>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</si>
  <si>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</si>
  <si>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</si>
  <si>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</si>
  <si>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</si>
  <si>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</si>
  <si>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</si>
  <si>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</si>
  <si>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</si>
  <si>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</si>
  <si>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</si>
  <si>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</si>
  <si>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</si>
  <si>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</si>
  <si>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</si>
  <si>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</si>
  <si>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</si>
  <si>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</si>
  <si>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</si>
  <si>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</si>
  <si>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</si>
  <si>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</si>
  <si>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</si>
  <si>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</si>
  <si>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</si>
  <si>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</si>
  <si>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</si>
  <si>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</si>
  <si>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</si>
  <si>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</si>
  <si>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</si>
  <si>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</si>
  <si>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</si>
  <si>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</si>
  <si>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</si>
  <si>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</si>
  <si>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</si>
  <si>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</si>
  <si>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</si>
  <si>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</si>
  <si>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</si>
  <si>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</si>
  <si>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</si>
  <si>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</si>
  <si>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</si>
  <si>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</si>
  <si>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</si>
  <si>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</si>
  <si>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</si>
  <si>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</si>
  <si>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</si>
  <si>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</si>
  <si>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</si>
  <si>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</si>
  <si>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</si>
  <si>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</si>
  <si>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</si>
  <si>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</si>
  <si>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</si>
  <si>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</si>
  <si>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</si>
  <si>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</si>
  <si>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</si>
  <si>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</si>
  <si>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</si>
  <si>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</si>
  <si>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</si>
  <si>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</si>
  <si>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</si>
  <si>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</si>
  <si>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</si>
  <si>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</si>
  <si>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</si>
  <si>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</si>
  <si>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</si>
  <si>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</si>
  <si>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</si>
  <si>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</si>
  <si>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</si>
  <si>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</si>
  <si>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</si>
  <si>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</si>
  <si>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</si>
  <si>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</si>
  <si>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</si>
  <si>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</si>
  <si>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</si>
  <si>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</si>
  <si>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</si>
  <si>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</si>
  <si>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</si>
  <si>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</si>
  <si>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</si>
  <si>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</si>
  <si>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</si>
  <si>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</si>
  <si>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</si>
  <si>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</si>
  <si>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</si>
  <si>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</si>
  <si>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</si>
  <si>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</si>
  <si>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</si>
  <si>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</si>
  <si>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</si>
  <si>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</si>
  <si>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</si>
  <si>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</si>
  <si>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</si>
  <si>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</si>
  <si>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</si>
  <si>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</si>
  <si>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</si>
  <si>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</si>
  <si>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</si>
  <si>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</si>
  <si>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</si>
  <si>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</si>
  <si>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</si>
  <si>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</si>
  <si>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</si>
  <si>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</si>
  <si>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</si>
  <si>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</si>
  <si>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</si>
  <si>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</si>
  <si>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</si>
  <si>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</si>
  <si>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</si>
  <si>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</si>
  <si>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</si>
  <si>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</si>
  <si>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</si>
  <si>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</si>
  <si>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</si>
  <si>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</si>
  <si>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</si>
  <si>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</si>
  <si>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</si>
  <si>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</si>
  <si>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</si>
  <si>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</si>
  <si>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</si>
  <si>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</si>
  <si>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</si>
  <si>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</si>
  <si>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</si>
  <si>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</si>
  <si>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</si>
  <si>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</si>
  <si>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</si>
  <si>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</si>
  <si>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</si>
  <si>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</si>
  <si>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</si>
  <si>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</si>
  <si>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</si>
  <si>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</si>
  <si>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</si>
  <si>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</si>
  <si>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</si>
  <si>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</si>
  <si>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</si>
  <si>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</si>
  <si>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</si>
  <si>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</si>
  <si>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</si>
  <si>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</si>
  <si>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</si>
  <si>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</si>
  <si>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</si>
  <si>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</si>
  <si>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</si>
  <si>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</si>
  <si>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</si>
  <si>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</si>
  <si>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</si>
  <si>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</si>
  <si>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</si>
  <si>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</si>
  <si>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</si>
  <si>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</si>
  <si>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</si>
  <si>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</si>
  <si>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</si>
  <si>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</si>
  <si>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</si>
  <si>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</si>
  <si>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</si>
  <si>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</si>
  <si>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</si>
  <si>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</si>
  <si>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</si>
  <si>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</si>
  <si>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</si>
  <si>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</si>
  <si>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</si>
  <si>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</si>
  <si>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</si>
  <si>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</si>
  <si>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</si>
  <si>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</si>
  <si>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</si>
  <si>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</si>
  <si>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</si>
  <si>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</si>
  <si>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</si>
  <si>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</si>
  <si>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</si>
  <si>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</si>
  <si>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</si>
  <si>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</si>
  <si>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</si>
  <si>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</si>
  <si>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</si>
  <si>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</si>
  <si>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</si>
  <si>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</si>
  <si>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</si>
  <si>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</si>
  <si>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</si>
  <si>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</si>
  <si>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</si>
  <si>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</si>
  <si>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</si>
  <si>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</si>
  <si>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</si>
  <si>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</si>
  <si>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</si>
  <si>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</si>
  <si>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</si>
  <si>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</si>
  <si>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</si>
  <si>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</si>
  <si>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</si>
  <si>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</si>
  <si>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</si>
  <si>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</si>
  <si>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</si>
  <si>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</si>
  <si>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</si>
  <si>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</si>
  <si>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</si>
  <si>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</si>
  <si>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</si>
  <si>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</si>
  <si>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</si>
  <si>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</si>
  <si>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</si>
  <si>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</si>
  <si>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</si>
  <si>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</si>
  <si>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</si>
  <si>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</si>
  <si>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</si>
  <si>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</si>
  <si>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</si>
  <si>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</si>
  <si>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</si>
  <si>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</si>
  <si>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</si>
  <si>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</si>
  <si>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</si>
  <si>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</si>
  <si>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</si>
  <si>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</si>
  <si>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</si>
  <si>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</si>
  <si>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</si>
  <si>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</si>
  <si>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</si>
  <si>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</si>
  <si>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</si>
  <si>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</si>
  <si>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</si>
  <si>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</si>
  <si>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</si>
  <si>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</si>
  <si>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</si>
  <si>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</si>
  <si>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</si>
  <si>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</si>
  <si>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</si>
  <si>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</si>
  <si>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</si>
  <si>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</si>
  <si>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</si>
  <si>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</si>
  <si>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</si>
  <si>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</si>
  <si>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</si>
  <si>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</si>
  <si>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</si>
  <si>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</si>
  <si>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</si>
  <si>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</si>
  <si>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</si>
  <si>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</si>
  <si>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</si>
  <si>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</si>
  <si>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</si>
  <si>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</si>
  <si>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</si>
  <si>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</si>
  <si>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</si>
  <si>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</si>
  <si>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</si>
  <si>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</si>
  <si>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</si>
  <si>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</si>
  <si>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</si>
  <si>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</si>
  <si>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</si>
  <si>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</si>
  <si>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</si>
  <si>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</si>
  <si>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</si>
  <si>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</si>
  <si>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</si>
  <si>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</si>
  <si>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</si>
  <si>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</si>
  <si>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</si>
  <si>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</si>
  <si>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</si>
  <si>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</si>
  <si>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</si>
  <si>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</si>
  <si>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</si>
  <si>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</si>
  <si>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</si>
  <si>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</si>
  <si>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</si>
  <si>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</si>
  <si>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</si>
  <si>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</si>
  <si>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</si>
  <si>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</si>
  <si>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</si>
  <si>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</si>
  <si>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</si>
  <si>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</si>
  <si>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</si>
  <si>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</si>
  <si>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</si>
  <si>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</si>
  <si>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</si>
  <si>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</si>
  <si>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</si>
  <si>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</si>
  <si>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</si>
  <si>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</si>
  <si>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</si>
  <si>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</si>
  <si>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</si>
  <si>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</si>
  <si>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</si>
  <si>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</si>
  <si>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</si>
  <si>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</si>
  <si>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</si>
  <si>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</si>
  <si>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</si>
  <si>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</si>
  <si>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</si>
  <si>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</si>
  <si>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</si>
  <si>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</si>
  <si>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</si>
  <si>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</si>
  <si>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</si>
  <si>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</si>
  <si>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</si>
  <si>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</si>
  <si>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</si>
  <si>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</si>
  <si>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</si>
  <si>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</si>
  <si>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</si>
  <si>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</si>
  <si>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</si>
  <si>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</si>
  <si>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</si>
  <si>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</si>
  <si>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</si>
  <si>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</si>
  <si>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</si>
  <si>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</si>
  <si>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</si>
  <si>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</si>
  <si>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</si>
  <si>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</si>
  <si>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</si>
  <si>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</si>
  <si>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</si>
  <si>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</si>
  <si>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</si>
  <si>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</si>
  <si>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</si>
  <si>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</si>
  <si>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</si>
  <si>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</si>
  <si>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</si>
  <si>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</si>
  <si>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</si>
  <si>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</si>
  <si>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</si>
  <si>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</si>
  <si>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</si>
  <si>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</si>
  <si>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</si>
  <si>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</si>
  <si>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</si>
  <si>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</si>
  <si>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</si>
  <si>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</si>
  <si>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</si>
  <si>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</si>
  <si>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</si>
  <si>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</si>
  <si>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</si>
  <si>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</si>
  <si>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</si>
  <si>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</si>
  <si>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</si>
  <si>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</si>
  <si>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</si>
  <si>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</si>
  <si>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</si>
  <si>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</si>
  <si>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</si>
  <si>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</si>
  <si>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</si>
  <si>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</si>
  <si>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</si>
  <si>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</si>
  <si>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</si>
  <si>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</si>
  <si>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</si>
  <si>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</si>
  <si>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</si>
  <si>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</si>
  <si>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</si>
  <si>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</si>
  <si>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</si>
  <si>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</si>
  <si>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</si>
  <si>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</si>
  <si>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</si>
  <si>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</si>
  <si>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</si>
  <si>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</si>
  <si>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</si>
  <si>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</si>
  <si>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</si>
  <si>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</si>
  <si>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</si>
  <si>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</si>
  <si>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</si>
  <si>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</si>
  <si>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</si>
  <si>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</si>
  <si>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</si>
  <si>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</si>
  <si>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</si>
  <si>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</si>
  <si>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</si>
  <si>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</si>
  <si>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</si>
  <si>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</si>
  <si>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</si>
  <si>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</si>
  <si>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</si>
  <si>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</si>
  <si>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</si>
  <si>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</si>
  <si>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</si>
  <si>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</si>
  <si>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</si>
  <si>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</si>
  <si>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</si>
  <si>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</si>
  <si>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</si>
  <si>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</si>
  <si>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</si>
  <si>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</si>
  <si>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</si>
  <si>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</si>
  <si>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</si>
  <si>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</si>
  <si>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</si>
  <si>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</si>
  <si>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</si>
  <si>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</si>
  <si>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</si>
  <si>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</si>
  <si>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</si>
  <si>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</si>
  <si>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</si>
  <si>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</si>
  <si>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</si>
  <si>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</si>
  <si>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</si>
  <si>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</si>
  <si>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</si>
  <si>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</si>
  <si>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</si>
  <si>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</si>
  <si>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</si>
  <si>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</si>
  <si>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</si>
  <si>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</si>
  <si>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</si>
  <si>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</si>
  <si>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</si>
  <si>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</si>
  <si>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</si>
  <si>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</si>
  <si>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</si>
  <si>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</si>
  <si>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</si>
  <si>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</si>
  <si>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</si>
  <si>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</si>
  <si>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</si>
  <si>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</si>
  <si>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</si>
  <si>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</si>
  <si>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</si>
  <si>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</si>
  <si>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</si>
  <si>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</si>
  <si>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</si>
  <si>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</si>
  <si>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</si>
  <si>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</si>
  <si>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</si>
  <si>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</si>
  <si>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</si>
  <si>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</si>
  <si>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</si>
  <si>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</si>
  <si>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</si>
  <si>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</si>
  <si>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</si>
  <si>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</si>
  <si>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</si>
  <si>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</si>
  <si>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</si>
  <si>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</si>
  <si>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</si>
  <si>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</si>
  <si>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</si>
  <si>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</si>
  <si>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</si>
  <si>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</si>
  <si>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</si>
  <si>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</si>
  <si>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</si>
  <si>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</si>
  <si>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</si>
  <si>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</si>
  <si>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</si>
  <si>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</si>
  <si>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</si>
  <si>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</si>
  <si>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</si>
  <si>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</si>
  <si>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</si>
  <si>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</si>
  <si>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</si>
  <si>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</si>
  <si>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</si>
  <si>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</si>
  <si>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</si>
  <si>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</si>
  <si>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</si>
  <si>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</si>
  <si>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</si>
  <si>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</si>
  <si>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</si>
  <si>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</si>
  <si>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</si>
  <si>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</si>
  <si>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</si>
  <si>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</si>
  <si>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</si>
  <si>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</si>
  <si>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</si>
  <si>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</si>
  <si>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</si>
  <si>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</si>
  <si>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</si>
  <si>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</si>
  <si>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</si>
  <si>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</si>
  <si>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</si>
  <si>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</si>
  <si>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</si>
  <si>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</si>
  <si>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</si>
  <si>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</si>
  <si>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</si>
  <si>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</si>
  <si>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</si>
  <si>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</si>
  <si>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</si>
  <si>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</si>
  <si>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</si>
  <si>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</si>
  <si>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</si>
  <si>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</si>
  <si>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</si>
  <si>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</si>
  <si>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</si>
  <si>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</si>
  <si>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</si>
  <si>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</si>
  <si>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</si>
  <si>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</si>
  <si>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</si>
  <si>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</si>
  <si>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</si>
  <si>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</si>
  <si>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</si>
  <si>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</si>
  <si>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</si>
  <si>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</si>
  <si>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</si>
  <si>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</si>
  <si>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</si>
  <si>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</si>
  <si>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</si>
  <si>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</si>
  <si>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</si>
  <si>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</si>
  <si>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</si>
  <si>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</si>
  <si>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</si>
  <si>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</si>
  <si>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</si>
  <si>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</si>
  <si>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</si>
  <si>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</si>
  <si>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</si>
  <si>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</si>
  <si>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</si>
  <si>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</si>
  <si>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</si>
  <si>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</si>
  <si>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</si>
  <si>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</si>
  <si>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</si>
  <si>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</si>
  <si>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</si>
  <si>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</si>
  <si>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</si>
  <si>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</si>
  <si>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</si>
  <si>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</si>
  <si>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</si>
  <si>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</si>
  <si>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</si>
  <si>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</si>
  <si>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</si>
  <si>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</si>
  <si>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</si>
  <si>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</si>
  <si>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</si>
  <si>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</si>
  <si>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</si>
  <si>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</si>
  <si>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</si>
  <si>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</si>
  <si>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</si>
  <si>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</si>
  <si>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</si>
  <si>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</si>
  <si>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</si>
  <si>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</si>
  <si>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</si>
  <si>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</si>
  <si>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</si>
  <si>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</si>
  <si>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</si>
  <si>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</si>
  <si>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</si>
  <si>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</si>
  <si>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</si>
  <si>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</si>
  <si>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</si>
  <si>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</si>
  <si>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</si>
  <si>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</si>
  <si>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</si>
  <si>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</si>
  <si>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</si>
  <si>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</si>
  <si>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</si>
  <si>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</si>
  <si>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</si>
  <si>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</si>
  <si>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</si>
  <si>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</si>
  <si>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</si>
  <si>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</si>
  <si>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</si>
  <si>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</si>
  <si>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</si>
  <si>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</si>
  <si>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</si>
  <si>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</si>
  <si>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</si>
  <si>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</si>
  <si>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</si>
  <si>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</si>
  <si>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</si>
  <si>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</si>
  <si>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</si>
  <si>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</si>
  <si>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</si>
  <si>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</si>
  <si>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</si>
  <si>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</si>
  <si>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</si>
  <si>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</si>
  <si>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</si>
  <si>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</si>
  <si>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</si>
  <si>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</si>
  <si>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</si>
  <si>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</si>
  <si>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</si>
  <si>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</si>
  <si>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</si>
  <si>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</si>
  <si>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</si>
  <si>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</si>
  <si>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</si>
  <si>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</si>
  <si>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</si>
  <si>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</si>
  <si>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</si>
  <si>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</si>
  <si>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</si>
  <si>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</si>
  <si>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</si>
  <si>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</si>
  <si>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</si>
  <si>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</si>
  <si>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</si>
  <si>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</si>
  <si>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</si>
  <si>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</si>
  <si>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</si>
  <si>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</si>
  <si>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</si>
  <si>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</si>
  <si>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</si>
  <si>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</si>
  <si>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</si>
  <si>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</si>
  <si>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</si>
  <si>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</si>
  <si>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</si>
  <si>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</si>
  <si>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</si>
  <si>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</si>
  <si>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</si>
  <si>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</si>
  <si>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</si>
  <si>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</si>
  <si>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</si>
  <si>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</si>
  <si>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</si>
  <si>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</si>
  <si>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</si>
  <si>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</si>
  <si>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</si>
  <si>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</si>
  <si>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</si>
  <si>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</si>
  <si>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</si>
  <si>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</si>
  <si>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</si>
  <si>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</si>
  <si>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</si>
  <si>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</si>
  <si>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</si>
  <si>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</si>
  <si>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</si>
  <si>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</si>
  <si>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</si>
  <si>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</si>
  <si>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</si>
  <si>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</si>
  <si>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</si>
  <si>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</si>
  <si>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</si>
  <si>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</si>
  <si>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</si>
  <si>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</si>
  <si>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</si>
  <si>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</si>
  <si>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</si>
  <si>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</si>
  <si>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</si>
  <si>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</si>
  <si>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</si>
  <si>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</si>
  <si>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</si>
  <si>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</si>
  <si>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</si>
  <si>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</si>
  <si>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</si>
  <si>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</si>
  <si>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</si>
  <si>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</si>
  <si>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</si>
  <si>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</si>
  <si>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</si>
  <si>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</si>
  <si>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</si>
  <si>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</si>
  <si>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</si>
  <si>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</si>
  <si>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</si>
  <si>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</si>
  <si>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</si>
  <si>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</si>
  <si>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</si>
  <si>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</si>
  <si>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</si>
  <si>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</si>
  <si>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</si>
  <si>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</si>
  <si>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</si>
  <si>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</si>
  <si>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</si>
  <si>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</si>
  <si>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</si>
  <si>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</si>
  <si>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</si>
  <si>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</si>
  <si>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</si>
  <si>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</si>
  <si>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</si>
  <si>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</si>
  <si>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</si>
  <si>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</si>
  <si>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</si>
  <si>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</si>
  <si>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</si>
  <si>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</si>
  <si>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</si>
  <si>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</si>
  <si>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</si>
  <si>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</si>
  <si>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</si>
  <si>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</si>
  <si>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</si>
  <si>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</si>
  <si>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</si>
  <si>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</si>
  <si>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</si>
  <si>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</si>
  <si>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</si>
  <si>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</si>
  <si>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</si>
  <si>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</si>
  <si>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</si>
  <si>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</si>
  <si>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</si>
  <si>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</si>
  <si>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</si>
  <si>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</si>
  <si>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</si>
  <si>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</si>
  <si>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</si>
  <si>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</si>
  <si>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</si>
  <si>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</si>
  <si>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</si>
  <si>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</si>
  <si>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</si>
  <si>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</si>
  <si>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</si>
  <si>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</si>
  <si>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</si>
  <si>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</si>
  <si>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</si>
  <si>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</si>
  <si>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</si>
  <si>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</si>
  <si>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</si>
  <si>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</si>
  <si>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</si>
  <si>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</si>
  <si>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</si>
  <si>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</si>
  <si>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</si>
  <si>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</si>
  <si>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</si>
  <si>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</si>
  <si>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</si>
  <si>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</si>
  <si>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</si>
  <si>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</si>
  <si>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</si>
  <si>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</si>
  <si>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</si>
  <si>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</si>
  <si>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</si>
  <si>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</si>
  <si>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</si>
  <si>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</si>
  <si>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</si>
  <si>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</si>
  <si>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</si>
  <si>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</si>
  <si>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</si>
  <si>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</si>
  <si>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</si>
  <si>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</si>
  <si>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</si>
  <si>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</si>
  <si>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</si>
  <si>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</si>
  <si>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</si>
  <si>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</si>
  <si>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</si>
  <si>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</si>
  <si>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</si>
  <si>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</si>
  <si>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</si>
  <si>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</si>
  <si>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</si>
  <si>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</si>
  <si>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</si>
  <si>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</si>
  <si>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</si>
  <si>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</si>
  <si>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</si>
  <si>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</si>
  <si>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</si>
  <si>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</si>
  <si>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</si>
  <si>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</si>
  <si>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</si>
  <si>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</si>
  <si>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</si>
  <si>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</si>
  <si>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</si>
  <si>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</si>
  <si>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</si>
  <si>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</si>
  <si>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</si>
  <si>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</si>
  <si>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</si>
  <si>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</si>
  <si>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</si>
  <si>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</si>
  <si>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</si>
  <si>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</si>
  <si>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</si>
  <si>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</si>
  <si>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</si>
  <si>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</si>
  <si>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</si>
  <si>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</si>
  <si>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</si>
  <si>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</si>
  <si>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</si>
  <si>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</si>
  <si>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</si>
  <si>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</si>
  <si>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</si>
  <si>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</si>
  <si>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</si>
  <si>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</si>
  <si>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</si>
  <si>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</si>
  <si>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</si>
  <si>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</si>
  <si>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</si>
  <si>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</si>
  <si>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</si>
  <si>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</si>
  <si>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</si>
  <si>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</si>
  <si>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</si>
  <si>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</si>
  <si>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</si>
  <si>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</si>
  <si>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</si>
  <si>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</si>
  <si>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</si>
  <si>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</si>
  <si>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</si>
  <si>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</si>
  <si>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</si>
  <si>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</si>
  <si>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</si>
  <si>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</si>
  <si>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</si>
  <si>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</si>
  <si>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</si>
  <si>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</si>
  <si>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</si>
  <si>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</si>
  <si>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</si>
  <si>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</si>
  <si>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</si>
  <si>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</si>
  <si>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</si>
  <si>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</si>
  <si>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</si>
  <si>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</si>
  <si>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</si>
  <si>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</si>
  <si>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</si>
  <si>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</si>
  <si>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</si>
  <si>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</si>
  <si>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</si>
  <si>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</si>
  <si>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</si>
  <si>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</si>
  <si>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</si>
  <si>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</si>
  <si>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</si>
  <si>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</si>
  <si>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</si>
  <si>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</si>
  <si>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</si>
  <si>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</si>
  <si>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</si>
  <si>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</si>
  <si>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</si>
  <si>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</si>
  <si>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</si>
  <si>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</si>
  <si>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</si>
  <si>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</si>
  <si>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</si>
  <si>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</si>
  <si>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</si>
  <si>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</si>
  <si>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</si>
  <si>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</si>
  <si>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</si>
  <si>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</si>
  <si>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</si>
  <si>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</si>
  <si>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</si>
  <si>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</si>
  <si>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</si>
  <si>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</si>
  <si>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</si>
  <si>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</si>
  <si>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</si>
  <si>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</si>
  <si>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</si>
  <si>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</si>
  <si>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</si>
  <si>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</si>
  <si>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</si>
  <si>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</si>
  <si>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</si>
  <si>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</si>
  <si>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</si>
  <si>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</si>
  <si>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</si>
  <si>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</si>
  <si>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</si>
  <si>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</si>
  <si>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</si>
  <si>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</si>
  <si>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</si>
  <si>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</si>
  <si>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</si>
  <si>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</si>
  <si>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</si>
  <si>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</si>
  <si>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</si>
  <si>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</si>
  <si>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</si>
  <si>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</si>
  <si>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</si>
  <si>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</si>
  <si>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</si>
  <si>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</si>
  <si>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</si>
  <si>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</si>
  <si>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</si>
  <si>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</si>
  <si>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</si>
  <si>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</si>
  <si>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</si>
  <si>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</si>
  <si>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</si>
  <si>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</si>
  <si>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</si>
  <si>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</si>
  <si>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</si>
  <si>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</si>
  <si>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</si>
  <si>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</si>
  <si>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</si>
  <si>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</si>
  <si>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</si>
  <si>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</si>
  <si>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</si>
  <si>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</si>
  <si>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</si>
  <si>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</si>
  <si>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</si>
  <si>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</si>
  <si>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</si>
  <si>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</si>
  <si>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</si>
  <si>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</si>
  <si>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</si>
  <si>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</si>
  <si>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</si>
  <si>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</si>
  <si>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</si>
  <si>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</si>
  <si>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</si>
  <si>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</si>
  <si>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</si>
  <si>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</si>
  <si>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</si>
  <si>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</si>
  <si>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</si>
  <si>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</si>
  <si>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</si>
  <si>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</si>
  <si>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</si>
  <si>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</si>
  <si>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</si>
  <si>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</si>
  <si>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</si>
  <si>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</si>
  <si>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</si>
  <si>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</si>
  <si>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</si>
  <si>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</si>
  <si>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</si>
  <si>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</si>
  <si>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</si>
  <si>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</si>
  <si>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</si>
  <si>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</si>
  <si>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</si>
  <si>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</si>
  <si>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</si>
  <si>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</si>
  <si>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</si>
  <si>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</si>
  <si>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</si>
  <si>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</si>
  <si>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</si>
  <si>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</si>
  <si>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</si>
  <si>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</si>
  <si>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</si>
  <si>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</si>
  <si>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</si>
  <si>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</si>
  <si>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</si>
  <si>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</si>
  <si>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</si>
  <si>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</si>
  <si>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</si>
  <si>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</si>
  <si>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</si>
  <si>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</si>
  <si>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</si>
  <si>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</si>
  <si>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</si>
  <si>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</si>
  <si>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</si>
  <si>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</si>
  <si>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</si>
  <si>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</si>
  <si>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</si>
  <si>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</si>
  <si>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</si>
  <si>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</si>
  <si>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</si>
  <si>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</si>
  <si>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</si>
  <si>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</si>
  <si>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</si>
  <si>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</si>
  <si>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</si>
  <si>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</si>
  <si>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</si>
  <si>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</si>
  <si>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</si>
  <si>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</si>
  <si>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</si>
  <si>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</si>
  <si>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</si>
  <si>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</si>
  <si>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</si>
  <si>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</si>
  <si>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</si>
  <si>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</si>
  <si>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</si>
  <si>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</si>
  <si>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</si>
  <si>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</si>
  <si>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</si>
  <si>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</si>
  <si>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</si>
  <si>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</si>
  <si>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</si>
  <si>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</si>
  <si>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</si>
  <si>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</si>
  <si>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</si>
  <si>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</si>
  <si>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</si>
  <si>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</si>
  <si>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</si>
  <si>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</si>
  <si>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</si>
  <si>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</si>
  <si>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</si>
  <si>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</si>
  <si>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</si>
  <si>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</si>
  <si>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</si>
  <si>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</si>
  <si>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</si>
  <si>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</si>
  <si>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</si>
  <si>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</si>
  <si>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</si>
  <si>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</si>
  <si>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</si>
  <si>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</si>
  <si>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</si>
  <si>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</si>
  <si>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</si>
  <si>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</si>
  <si>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</si>
  <si>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</si>
  <si>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</si>
  <si>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</si>
  <si>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</si>
  <si>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</si>
  <si>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</si>
  <si>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</si>
  <si>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</si>
  <si>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</si>
  <si>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</si>
  <si>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</si>
  <si>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</si>
  <si>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</si>
  <si>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</si>
  <si>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</si>
  <si>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</si>
  <si>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</si>
  <si>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</si>
  <si>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</si>
  <si>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</si>
  <si>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</si>
  <si>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</si>
  <si>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</si>
  <si>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</si>
  <si>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</si>
  <si>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</si>
  <si>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</si>
  <si>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</si>
  <si>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</si>
  <si>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</si>
  <si>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</si>
  <si>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</si>
  <si>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</si>
  <si>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</si>
  <si>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</si>
  <si>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</si>
  <si>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</si>
  <si>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</si>
  <si>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</si>
  <si>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</si>
  <si>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</si>
  <si>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</si>
  <si>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</si>
  <si>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</si>
  <si>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</si>
  <si>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</si>
  <si>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</si>
  <si>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</si>
  <si>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</si>
  <si>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</si>
  <si>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</si>
  <si>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</si>
  <si>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</si>
  <si>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</si>
  <si>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</si>
  <si>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</si>
  <si>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</si>
  <si>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</si>
  <si>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</si>
  <si>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</si>
  <si>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</si>
  <si>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</si>
  <si>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</si>
  <si>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</si>
  <si>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</si>
  <si>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</si>
  <si>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</si>
  <si>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</si>
  <si>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</si>
  <si>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</si>
  <si>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</si>
  <si>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</si>
  <si>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</si>
  <si>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</si>
  <si>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</si>
  <si>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</si>
  <si>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</si>
  <si>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</si>
  <si>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</si>
  <si>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</si>
  <si>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</si>
  <si>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</si>
  <si>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</si>
  <si>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</si>
  <si>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</si>
  <si>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</si>
  <si>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</si>
  <si>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</si>
  <si>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</si>
  <si>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</si>
  <si>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</si>
  <si>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</si>
  <si>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</si>
  <si>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</si>
  <si>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</si>
  <si>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</si>
  <si>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</si>
  <si>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</si>
  <si>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</si>
  <si>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</si>
  <si>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</si>
  <si>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</si>
  <si>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</si>
  <si>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</si>
  <si>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</si>
  <si>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</si>
  <si>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</si>
  <si>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</si>
  <si>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</si>
  <si>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</si>
  <si>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</si>
  <si>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</si>
  <si>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</si>
  <si>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</si>
  <si>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</si>
  <si>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</si>
  <si>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</si>
  <si>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</si>
  <si>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</si>
  <si>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</si>
  <si>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</si>
  <si>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</si>
  <si>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</si>
  <si>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</si>
  <si>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</si>
  <si>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</si>
  <si>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</si>
  <si>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</si>
  <si>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</si>
  <si>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</si>
  <si>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</si>
  <si>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</si>
  <si>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</si>
  <si>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</si>
  <si>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</si>
  <si>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</si>
  <si>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</si>
  <si>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</si>
  <si>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</si>
  <si>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</si>
  <si>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</si>
  <si>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</si>
  <si>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</si>
  <si>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</si>
  <si>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</si>
  <si>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</si>
  <si>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</si>
  <si>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</si>
  <si>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</si>
  <si>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</si>
  <si>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</si>
  <si>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</si>
  <si>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</si>
  <si>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</si>
  <si>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</si>
  <si>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</si>
  <si>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</si>
  <si>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</si>
  <si>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</si>
  <si>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</si>
  <si>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</si>
  <si>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</si>
  <si>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</si>
  <si>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</si>
  <si>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</si>
  <si>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</si>
  <si>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</si>
  <si>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</si>
  <si>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</si>
  <si>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</si>
  <si>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</si>
  <si>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</si>
  <si>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</si>
  <si>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</si>
  <si>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</si>
  <si>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</si>
  <si>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</si>
  <si>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</si>
  <si>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</si>
  <si>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</si>
  <si>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</si>
  <si>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</si>
  <si>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</si>
  <si>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</si>
  <si>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</si>
  <si>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</si>
  <si>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</si>
  <si>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</si>
  <si>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</si>
  <si>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</si>
  <si>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</si>
  <si>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</si>
  <si>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</si>
  <si>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</si>
  <si>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</si>
  <si>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</si>
  <si>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</si>
  <si>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</si>
  <si>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</si>
  <si>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</si>
  <si>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</si>
  <si>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</si>
  <si>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</si>
  <si>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</si>
  <si>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</si>
  <si>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</si>
  <si>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</si>
  <si>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</si>
  <si>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</si>
  <si>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</si>
  <si>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</si>
  <si>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</si>
  <si>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</si>
  <si>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</si>
  <si>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</si>
  <si>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</si>
  <si>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</si>
  <si>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</si>
  <si>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</si>
  <si>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</si>
  <si>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</si>
  <si>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</si>
  <si>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</si>
  <si>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</si>
  <si>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</si>
  <si>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</si>
  <si>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</si>
  <si>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</si>
  <si>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</si>
  <si>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</si>
  <si>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</si>
  <si>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</si>
  <si>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</si>
  <si>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</si>
  <si>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</si>
  <si>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</si>
  <si>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</si>
  <si>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</si>
  <si>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</si>
  <si>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</si>
  <si>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</si>
  <si>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</si>
  <si>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</si>
  <si>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</si>
  <si>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</si>
  <si>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</si>
  <si>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</si>
  <si>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</si>
  <si>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</si>
  <si>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</si>
  <si>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</si>
  <si>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</si>
  <si>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</si>
  <si>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</si>
  <si>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</si>
  <si>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</si>
  <si>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</si>
  <si>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</si>
  <si>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</si>
  <si>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</si>
  <si>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</si>
  <si>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</si>
  <si>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</si>
  <si>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</si>
  <si>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</si>
  <si>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</si>
  <si>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</si>
  <si>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</si>
  <si>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</si>
  <si>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</si>
  <si>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</si>
  <si>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</si>
  <si>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</si>
  <si>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</si>
  <si>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</si>
  <si>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</si>
  <si>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</si>
  <si>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</si>
  <si>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</si>
  <si>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</si>
  <si>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</si>
  <si>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</si>
  <si>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</si>
  <si>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</si>
  <si>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</si>
  <si>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</si>
  <si>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</si>
  <si>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</si>
  <si>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</si>
  <si>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</si>
  <si>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</si>
  <si>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</si>
  <si>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</si>
  <si>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</si>
  <si>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</si>
  <si>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</si>
  <si>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</si>
  <si>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</si>
  <si>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</si>
  <si>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</si>
  <si>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</si>
  <si>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</si>
  <si>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</si>
  <si>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</si>
  <si>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</si>
  <si>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</si>
  <si>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</si>
  <si>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</si>
  <si>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</si>
  <si>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</si>
  <si>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</si>
  <si>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</si>
  <si>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</si>
  <si>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</si>
  <si>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</si>
  <si>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</si>
  <si>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</si>
  <si>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</si>
  <si>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</si>
  <si>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</si>
  <si>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</si>
  <si>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</si>
  <si>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</si>
  <si>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</si>
  <si>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</si>
  <si>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</si>
  <si>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</si>
  <si>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</si>
  <si>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</si>
  <si>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</si>
  <si>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</si>
  <si>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</si>
  <si>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</si>
  <si>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</si>
  <si>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</si>
  <si>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</si>
  <si>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</si>
  <si>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</si>
  <si>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</si>
  <si>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</si>
  <si>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</si>
  <si>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</si>
  <si>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</si>
  <si>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</si>
  <si>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</si>
  <si>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</si>
  <si>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</si>
  <si>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</si>
  <si>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</si>
  <si>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</si>
  <si>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</si>
  <si>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</si>
  <si>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</si>
  <si>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</si>
  <si>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</si>
  <si>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</si>
  <si>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</si>
  <si>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</si>
  <si>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</si>
  <si>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</si>
  <si>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</si>
  <si>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</si>
  <si>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</si>
  <si>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</si>
  <si>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</si>
  <si>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</si>
  <si>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</si>
  <si>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</si>
  <si>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</si>
  <si>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</si>
  <si>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</si>
  <si>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</si>
  <si>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</si>
  <si>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</si>
  <si>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</si>
  <si>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</si>
  <si>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</si>
  <si>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</si>
  <si>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</si>
  <si>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</si>
  <si>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</si>
  <si>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</si>
  <si>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</si>
  <si>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</si>
  <si>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</si>
  <si>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</si>
  <si>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</si>
  <si>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</si>
  <si>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</si>
  <si>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</si>
  <si>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</si>
  <si>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</si>
  <si>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</si>
  <si>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</si>
  <si>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</si>
  <si>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</si>
  <si>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</si>
  <si>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</si>
  <si>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</si>
  <si>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</si>
  <si>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</si>
  <si>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</si>
  <si>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</si>
  <si>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</si>
  <si>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</si>
  <si>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</si>
  <si>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</si>
  <si>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</si>
  <si>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</si>
  <si>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</si>
  <si>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</si>
  <si>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</si>
  <si>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</si>
  <si>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</si>
  <si>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</si>
  <si>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</si>
  <si>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</si>
  <si>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</si>
  <si>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</si>
  <si>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</si>
  <si>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</si>
  <si>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</si>
  <si>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</si>
  <si>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</si>
  <si>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</si>
  <si>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</si>
  <si>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</si>
  <si>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</si>
  <si>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</si>
  <si>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</si>
  <si>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</si>
  <si>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</si>
  <si>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</si>
  <si>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</si>
  <si>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</si>
  <si>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</si>
  <si>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</si>
  <si>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</si>
  <si>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</si>
  <si>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</si>
  <si>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</si>
  <si>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</si>
  <si>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</si>
  <si>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</si>
  <si>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</si>
  <si>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</si>
  <si>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</si>
  <si>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</si>
  <si>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</si>
  <si>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</si>
  <si>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</si>
  <si>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</si>
  <si>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</si>
  <si>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</si>
  <si>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</si>
  <si>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</si>
  <si>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</si>
  <si>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</si>
  <si>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</si>
  <si>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</si>
  <si>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</si>
  <si>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</si>
  <si>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</si>
  <si>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</si>
  <si>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</si>
  <si>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</si>
  <si>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</si>
  <si>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</si>
  <si>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</si>
  <si>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</si>
  <si>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</si>
  <si>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</si>
  <si>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</si>
  <si>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</si>
  <si>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</si>
  <si>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</si>
  <si>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</si>
  <si>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</si>
  <si>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</si>
  <si>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</si>
  <si>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</si>
  <si>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</si>
  <si>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</si>
  <si>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</si>
  <si>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</si>
  <si>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</si>
  <si>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</si>
  <si>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</si>
  <si>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</si>
  <si>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</si>
  <si>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</si>
  <si>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</si>
  <si>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</si>
  <si>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</si>
  <si>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</si>
  <si>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</si>
  <si>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</si>
  <si>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</si>
  <si>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</si>
  <si>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</si>
  <si>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</si>
  <si>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</si>
  <si>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</si>
  <si>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</si>
  <si>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</si>
  <si>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</si>
  <si>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</si>
  <si>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</si>
  <si>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</si>
  <si>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</si>
  <si>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</si>
  <si>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</si>
  <si>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</si>
  <si>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</si>
  <si>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</si>
  <si>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</si>
  <si>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</si>
  <si>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</si>
  <si>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</si>
  <si>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</si>
  <si>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</si>
  <si>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</si>
  <si>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</si>
  <si>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</si>
  <si>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</si>
  <si>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</si>
  <si>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</si>
  <si>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</si>
  <si>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</si>
  <si>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</si>
  <si>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</si>
  <si>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</si>
  <si>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</si>
  <si>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</si>
  <si>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</si>
  <si>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</si>
  <si>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</si>
  <si>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</si>
  <si>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</si>
  <si>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</si>
  <si>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</si>
  <si>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</si>
  <si>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</si>
  <si>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</si>
  <si>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</si>
  <si>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</si>
  <si>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</si>
  <si>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</si>
  <si>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</si>
  <si>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</si>
  <si>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</si>
  <si>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</si>
  <si>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</si>
  <si>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</si>
  <si>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</si>
  <si>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</si>
  <si>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</si>
  <si>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</si>
  <si>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</si>
  <si>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</si>
  <si>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</si>
  <si>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</si>
  <si>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</si>
  <si>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</si>
  <si>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</si>
  <si>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</si>
  <si>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</si>
  <si>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</si>
  <si>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</si>
  <si>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</si>
  <si>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</si>
  <si>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</si>
  <si>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</si>
  <si>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</si>
  <si>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</si>
  <si>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</si>
  <si>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</si>
  <si>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</si>
  <si>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</si>
  <si>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</si>
  <si>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</si>
  <si>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</si>
  <si>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</si>
  <si>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</si>
  <si>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</si>
  <si>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</si>
  <si>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</si>
  <si>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</si>
  <si>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</si>
  <si>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</si>
  <si>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</si>
  <si>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</si>
  <si>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</si>
  <si>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</si>
  <si>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</si>
  <si>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</si>
  <si>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</si>
  <si>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</si>
  <si>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</si>
  <si>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</si>
  <si>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</si>
  <si>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</si>
  <si>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</si>
  <si>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</si>
  <si>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</si>
  <si>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</si>
  <si>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</si>
  <si>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</si>
  <si>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</si>
  <si>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</si>
  <si>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</si>
  <si>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</si>
  <si>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</si>
  <si>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</si>
  <si>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</si>
  <si>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</si>
  <si>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</si>
  <si>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</si>
  <si>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</si>
  <si>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</si>
  <si>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</si>
  <si>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</si>
  <si>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</si>
  <si>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</si>
  <si>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</si>
  <si>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</si>
  <si>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</si>
  <si>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</si>
  <si>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</si>
  <si>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</si>
  <si>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</si>
  <si>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</si>
  <si>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</si>
  <si>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</si>
  <si>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</si>
  <si>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</si>
  <si>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</si>
  <si>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</si>
  <si>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</si>
  <si>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</si>
  <si>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</si>
  <si>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</si>
  <si>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</si>
  <si>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</si>
  <si>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</si>
  <si>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</si>
  <si>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</si>
  <si>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</si>
  <si>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</si>
  <si>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</si>
  <si>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</si>
  <si>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</si>
  <si>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</si>
  <si>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</si>
  <si>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</si>
  <si>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</si>
  <si>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</si>
  <si>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</si>
  <si>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</si>
  <si>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</si>
  <si>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</si>
  <si>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</si>
  <si>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</si>
  <si>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</si>
  <si>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</si>
  <si>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</si>
  <si>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</si>
  <si>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</si>
  <si>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</si>
  <si>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</si>
  <si>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</si>
  <si>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</si>
  <si>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</si>
  <si>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</si>
  <si>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</si>
  <si>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</si>
  <si>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</si>
  <si>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</si>
  <si>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</si>
  <si>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</si>
  <si>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</si>
  <si>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</si>
  <si>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</si>
  <si>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</si>
  <si>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</si>
  <si>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</si>
  <si>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</si>
  <si>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</si>
  <si>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</si>
  <si>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</si>
  <si>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</si>
  <si>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</si>
  <si>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</si>
  <si>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</si>
  <si>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</si>
  <si>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</si>
  <si>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</si>
  <si>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</si>
  <si>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</si>
  <si>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</si>
  <si>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</si>
  <si>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</si>
  <si>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</si>
  <si>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</si>
  <si>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</si>
  <si>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</si>
  <si>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</si>
  <si>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</si>
  <si>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</si>
  <si>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</si>
  <si>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</si>
  <si>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</si>
  <si>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</si>
  <si>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</si>
  <si>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</si>
  <si>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</si>
  <si>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</si>
  <si>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</si>
  <si>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</si>
  <si>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</si>
  <si>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</si>
  <si>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</si>
  <si>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</si>
  <si>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</si>
  <si>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</si>
  <si>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</si>
  <si>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</si>
  <si>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</si>
  <si>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</si>
  <si>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</si>
  <si>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</si>
  <si>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</si>
  <si>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</si>
  <si>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</si>
  <si>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</si>
  <si>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</si>
  <si>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</si>
  <si>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</si>
  <si>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</si>
  <si>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</si>
  <si>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</si>
  <si>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</si>
  <si>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</si>
  <si>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</si>
  <si>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</si>
  <si>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</si>
  <si>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</si>
  <si>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</si>
  <si>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</si>
  <si>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</si>
  <si>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</si>
  <si>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</si>
  <si>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</si>
  <si>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</si>
  <si>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</si>
  <si>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</si>
  <si>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</si>
  <si>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</si>
  <si>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</si>
  <si>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</si>
  <si>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</si>
  <si>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</si>
  <si>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</si>
  <si>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</si>
  <si>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</si>
  <si>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</si>
  <si>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</si>
  <si>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</si>
  <si>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</si>
  <si>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</si>
  <si>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</si>
  <si>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</si>
  <si>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</si>
  <si>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</si>
  <si>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</si>
  <si>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</si>
  <si>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</si>
  <si>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</si>
  <si>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</si>
  <si>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</si>
  <si>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</si>
  <si>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</si>
  <si>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</si>
  <si>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</si>
  <si>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</si>
  <si>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</si>
  <si>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</si>
  <si>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</si>
  <si>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</si>
  <si>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</si>
  <si>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</si>
  <si>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</si>
  <si>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</si>
  <si>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</si>
  <si>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</si>
  <si>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</si>
  <si>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</si>
  <si>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</si>
  <si>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</si>
  <si>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</si>
  <si>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</si>
  <si>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</si>
  <si>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</si>
  <si>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</si>
  <si>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</si>
  <si>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</si>
  <si>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</si>
  <si>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</si>
  <si>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</si>
  <si>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</si>
  <si>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</si>
  <si>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</si>
  <si>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</si>
  <si>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</si>
  <si>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</si>
  <si>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</si>
  <si>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</si>
  <si>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</si>
  <si>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</si>
  <si>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</si>
  <si>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</si>
  <si>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</si>
  <si>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</si>
  <si>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</si>
  <si>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</si>
  <si>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</si>
  <si>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</si>
  <si>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</si>
  <si>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</si>
  <si>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</si>
  <si>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</si>
  <si>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</si>
  <si>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</si>
  <si>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</si>
  <si>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</si>
  <si>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</si>
  <si>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</si>
  <si>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</si>
  <si>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</si>
  <si>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</si>
  <si>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</si>
  <si>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</si>
  <si>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</si>
  <si>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</si>
  <si>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</si>
  <si>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</si>
  <si>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</si>
  <si>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</si>
  <si>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</si>
  <si>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</si>
  <si>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</si>
  <si>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</si>
  <si>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</si>
  <si>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</si>
  <si>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</si>
  <si>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</si>
  <si>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</si>
  <si>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</si>
  <si>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</si>
  <si>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</si>
  <si>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</si>
  <si>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</si>
  <si>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</si>
  <si>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</si>
  <si>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</si>
  <si>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</si>
  <si>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</si>
  <si>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</si>
  <si>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</si>
  <si>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</si>
  <si>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</si>
  <si>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</si>
  <si>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</si>
  <si>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</si>
  <si>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</si>
  <si>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</si>
  <si>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</si>
  <si>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</si>
  <si>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</si>
  <si>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</si>
  <si>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</si>
  <si>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</si>
  <si>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</si>
  <si>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</si>
  <si>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</si>
  <si>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</si>
  <si>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</si>
  <si>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</si>
  <si>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</si>
  <si>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</si>
  <si>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</si>
  <si>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</si>
  <si>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</si>
  <si>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</si>
  <si>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</si>
  <si>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</si>
  <si>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</si>
  <si>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</si>
  <si>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</si>
  <si>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</si>
  <si>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</si>
  <si>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</si>
  <si>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</si>
  <si>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</si>
  <si>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</si>
  <si>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</si>
  <si>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</si>
  <si>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</si>
  <si>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</si>
  <si>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</si>
  <si>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</si>
  <si>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</si>
  <si>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</si>
  <si>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</si>
  <si>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</si>
  <si>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</si>
  <si>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</si>
  <si>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</si>
  <si>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</si>
  <si>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</si>
  <si>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</si>
  <si>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</si>
  <si>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</si>
  <si>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</si>
  <si>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</si>
  <si>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</si>
  <si>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</si>
  <si>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</si>
  <si>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</si>
  <si>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</si>
  <si>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</si>
  <si>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</si>
  <si>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</si>
  <si>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</si>
  <si>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</si>
  <si>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</si>
  <si>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</si>
  <si>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</si>
  <si>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</si>
  <si>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</si>
  <si>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</si>
  <si>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</si>
  <si>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</si>
  <si>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</si>
  <si>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</si>
  <si>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</si>
  <si>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</si>
  <si>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</si>
  <si>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</si>
  <si>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</si>
  <si>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</si>
  <si>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</si>
  <si>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</si>
  <si>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</si>
  <si>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</si>
  <si>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</si>
  <si>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</si>
  <si>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</si>
  <si>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</si>
  <si>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</si>
  <si>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</si>
  <si>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</si>
  <si>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</si>
  <si>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</si>
  <si>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</si>
  <si>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</si>
  <si>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</si>
  <si>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</si>
  <si>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</si>
  <si>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</si>
  <si>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</si>
  <si>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</si>
  <si>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</si>
  <si>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</si>
  <si>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</si>
  <si>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</si>
  <si>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</si>
  <si>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</si>
  <si>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</si>
  <si>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</si>
  <si>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</si>
  <si>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</si>
  <si>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</si>
  <si>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</si>
  <si>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</si>
  <si>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</si>
  <si>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</si>
  <si>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</si>
  <si>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</si>
  <si>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</si>
  <si>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</si>
  <si>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</si>
  <si>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</si>
  <si>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</si>
  <si>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</si>
  <si>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</si>
  <si>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</si>
  <si>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</si>
  <si>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</si>
  <si>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</si>
  <si>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</si>
  <si>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</si>
  <si>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</si>
  <si>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</si>
  <si>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</si>
  <si>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</si>
  <si>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</si>
  <si>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</si>
  <si>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</si>
  <si>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</si>
  <si>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</si>
  <si>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</si>
  <si>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</si>
  <si>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</si>
  <si>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</si>
  <si>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</si>
  <si>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</si>
  <si>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</si>
  <si>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</si>
  <si>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</si>
  <si>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</si>
  <si>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</si>
  <si>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</si>
  <si>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</si>
  <si>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</si>
  <si>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</si>
  <si>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</si>
  <si>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</si>
  <si>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</si>
  <si>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</si>
  <si>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</si>
  <si>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</si>
  <si>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</si>
  <si>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</si>
  <si>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</si>
  <si>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</si>
  <si>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</si>
  <si>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</si>
  <si>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</si>
  <si>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</si>
  <si>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</si>
  <si>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</si>
  <si>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</si>
  <si>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</si>
  <si>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</si>
  <si>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</si>
  <si>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</si>
  <si>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</si>
  <si>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</si>
  <si>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</si>
  <si>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</si>
  <si>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</si>
  <si>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</si>
  <si>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</si>
  <si>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</si>
  <si>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</si>
  <si>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</si>
  <si>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</si>
  <si>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</si>
  <si>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</si>
  <si>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</si>
  <si>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</si>
  <si>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</si>
  <si>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</si>
  <si>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</si>
  <si>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</si>
  <si>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</si>
  <si>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</si>
  <si>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</si>
  <si>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</si>
  <si>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</si>
  <si>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</si>
  <si>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</si>
  <si>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</si>
  <si>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</si>
  <si>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</si>
  <si>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</si>
  <si>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</si>
  <si>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</si>
  <si>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</si>
  <si>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</si>
  <si>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</si>
  <si>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</si>
  <si>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</si>
  <si>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</si>
  <si>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</si>
  <si>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</si>
  <si>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</si>
  <si>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</si>
  <si>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</si>
  <si>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</si>
  <si>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</si>
  <si>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</si>
  <si>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</si>
  <si>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</si>
  <si>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</si>
  <si>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</si>
  <si>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</si>
  <si>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</si>
  <si>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</si>
  <si>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</si>
  <si>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</si>
  <si>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</si>
  <si>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</si>
  <si>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</si>
  <si>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</si>
  <si>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</si>
  <si>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</si>
  <si>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</si>
  <si>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</si>
  <si>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</si>
  <si>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</si>
  <si>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</si>
  <si>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</si>
  <si>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</si>
  <si>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</si>
  <si>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</si>
  <si>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</si>
  <si>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</si>
  <si>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</si>
  <si>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</si>
  <si>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</si>
  <si>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</si>
  <si>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</si>
  <si>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</si>
  <si>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</si>
  <si>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</si>
  <si>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</si>
  <si>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</si>
  <si>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</si>
  <si>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</si>
  <si>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</si>
  <si>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</si>
  <si>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</si>
  <si>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</si>
  <si>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</si>
  <si>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</si>
  <si>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</si>
  <si>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</si>
  <si>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</si>
  <si>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</si>
  <si>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</si>
  <si>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</si>
  <si>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</si>
  <si>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</si>
  <si>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</si>
  <si>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</si>
  <si>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</si>
  <si>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</si>
  <si>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</si>
  <si>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</si>
  <si>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</si>
  <si>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</si>
  <si>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</si>
  <si>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</si>
  <si>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</si>
  <si>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</si>
  <si>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</si>
  <si>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</si>
  <si>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</si>
  <si>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</si>
  <si>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</si>
  <si>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</si>
  <si>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</si>
  <si>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</si>
  <si>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</si>
  <si>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</si>
  <si>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</si>
  <si>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</si>
  <si>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</si>
  <si>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</si>
  <si>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</si>
  <si>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</si>
  <si>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</si>
  <si>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</si>
  <si>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</si>
  <si>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</si>
  <si>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</si>
  <si>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</si>
  <si>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</si>
  <si>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</si>
  <si>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</si>
  <si>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</si>
  <si>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</si>
  <si>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</si>
  <si>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</si>
  <si>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</si>
  <si>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</si>
  <si>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</si>
  <si>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</si>
  <si>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</si>
  <si>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</si>
  <si>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</si>
  <si>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</si>
  <si>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</si>
  <si>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</si>
  <si>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</si>
  <si>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</si>
  <si>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</si>
  <si>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</si>
  <si>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</si>
  <si>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</si>
  <si>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</si>
  <si>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</si>
  <si>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</si>
  <si>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</si>
  <si>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</si>
  <si>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</si>
  <si>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</si>
  <si>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</si>
  <si>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</si>
  <si>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</si>
  <si>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</si>
  <si>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</si>
  <si>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</si>
  <si>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</si>
  <si>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</si>
  <si>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</si>
  <si>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</si>
  <si>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</si>
  <si>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</si>
  <si>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</si>
  <si>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</si>
  <si>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</si>
  <si>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</si>
  <si>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</si>
  <si>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</si>
  <si>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</si>
  <si>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</si>
  <si>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</si>
  <si>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</si>
  <si>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</si>
  <si>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</si>
  <si>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</si>
  <si>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</si>
  <si>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</si>
  <si>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</si>
  <si>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</si>
  <si>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</si>
  <si>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</si>
  <si>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</si>
  <si>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</si>
  <si>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</si>
  <si>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</si>
  <si>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</si>
  <si>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</si>
  <si>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</si>
  <si>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</si>
  <si>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</si>
  <si>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</si>
  <si>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</si>
  <si>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</si>
  <si>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</si>
  <si>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</si>
  <si>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</si>
  <si>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</si>
  <si>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</si>
  <si>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</si>
  <si>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</si>
  <si>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</si>
  <si>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</si>
  <si>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</si>
  <si>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</si>
  <si>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</si>
  <si>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</si>
  <si>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</si>
  <si>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</si>
  <si>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</si>
  <si>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</si>
  <si>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</si>
  <si>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</si>
  <si>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</si>
  <si>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</si>
  <si>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</si>
  <si>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</si>
  <si>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</si>
  <si>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</si>
  <si>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</si>
  <si>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</si>
  <si>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</si>
  <si>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</si>
  <si>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</si>
  <si>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</si>
  <si>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</si>
  <si>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</si>
  <si>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</si>
  <si>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</si>
  <si>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</si>
  <si>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</si>
  <si>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</si>
  <si>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</si>
  <si>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</si>
  <si>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</si>
  <si>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</si>
  <si>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</si>
  <si>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</si>
  <si>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</si>
  <si>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</si>
  <si>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</si>
  <si>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</si>
  <si>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</si>
  <si>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</si>
  <si>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</si>
  <si>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</si>
  <si>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</si>
  <si>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</si>
  <si>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</si>
  <si>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</si>
  <si>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</si>
  <si>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</si>
  <si>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</si>
  <si>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</si>
  <si>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</si>
  <si>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</si>
  <si>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</si>
  <si>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</si>
  <si>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</si>
  <si>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</si>
  <si>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</si>
  <si>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</si>
  <si>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</si>
  <si>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</si>
  <si>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</si>
  <si>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</si>
  <si>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</si>
  <si>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</si>
  <si>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</si>
  <si>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</si>
  <si>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</si>
  <si>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</si>
  <si>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</si>
  <si>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</si>
  <si>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</si>
  <si>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</si>
  <si>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</si>
  <si>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</si>
  <si>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</si>
  <si>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</si>
  <si>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</si>
  <si>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</si>
  <si>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</si>
  <si>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</si>
  <si>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</si>
  <si>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</si>
  <si>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</si>
  <si>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</si>
  <si>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</si>
  <si>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</si>
  <si>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</si>
  <si>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</si>
  <si>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</si>
  <si>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</si>
  <si>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</si>
  <si>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</si>
  <si>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</si>
  <si>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</si>
  <si>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</si>
  <si>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</si>
  <si>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</si>
  <si>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</si>
  <si>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</si>
  <si>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</si>
  <si>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</si>
  <si>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</si>
  <si>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</si>
  <si>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</si>
  <si>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</si>
  <si>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</si>
  <si>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</si>
  <si>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</si>
  <si>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</si>
  <si>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</si>
  <si>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</si>
  <si>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</si>
  <si>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</si>
  <si>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</si>
  <si>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</si>
  <si>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</si>
  <si>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</si>
  <si>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</si>
  <si>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</si>
  <si>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</si>
  <si>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</si>
  <si>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</si>
  <si>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</si>
  <si>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</si>
  <si>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</si>
  <si>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</si>
  <si>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</si>
  <si>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</si>
  <si>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</si>
  <si>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</si>
  <si>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</si>
  <si>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</si>
  <si>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</si>
  <si>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</si>
  <si>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</si>
  <si>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</si>
  <si>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</si>
  <si>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</si>
  <si>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</si>
  <si>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</si>
  <si>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</si>
  <si>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</si>
  <si>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</si>
  <si>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</si>
  <si>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</si>
  <si>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</si>
  <si>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</si>
  <si>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</si>
  <si>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</si>
  <si>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</si>
  <si>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</si>
  <si>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</si>
  <si>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</si>
  <si>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</si>
  <si>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</si>
  <si>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</si>
  <si>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</si>
  <si>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</si>
  <si>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</si>
  <si>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</si>
  <si>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</si>
  <si>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</si>
  <si>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</si>
  <si>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</si>
  <si>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</si>
  <si>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</si>
  <si>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</si>
  <si>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</si>
  <si>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</si>
  <si>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</si>
  <si>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</si>
  <si>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</si>
  <si>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</si>
  <si>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</si>
  <si>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</si>
  <si>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</si>
  <si>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</si>
  <si>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</si>
  <si>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</si>
  <si>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</si>
  <si>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</si>
  <si>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</si>
  <si>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</si>
  <si>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</si>
  <si>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</si>
  <si>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</si>
  <si>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</si>
  <si>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</si>
  <si>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</si>
  <si>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</si>
  <si>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</si>
  <si>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</si>
  <si>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</si>
  <si>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</si>
  <si>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</si>
  <si>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</si>
  <si>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</si>
  <si>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</si>
  <si>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</si>
  <si>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</si>
  <si>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</si>
  <si>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</si>
  <si>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</si>
  <si>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</si>
  <si>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</si>
  <si>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</si>
  <si>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</si>
  <si>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</si>
  <si>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</si>
  <si>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</si>
  <si>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</si>
  <si>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</si>
  <si>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</si>
  <si>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</si>
  <si>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</si>
  <si>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</si>
  <si>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</si>
  <si>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</si>
  <si>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</si>
  <si>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</si>
  <si>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</si>
  <si>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</si>
  <si>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</si>
  <si>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</si>
  <si>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</si>
  <si>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</si>
  <si>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</si>
  <si>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</si>
  <si>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</si>
  <si>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</si>
  <si>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</si>
  <si>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</si>
  <si>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</si>
  <si>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</si>
  <si>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</si>
  <si>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</si>
  <si>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</si>
  <si>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</si>
  <si>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</si>
  <si>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</si>
  <si>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</si>
  <si>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</si>
  <si>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</si>
  <si>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</si>
  <si>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</si>
  <si>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</si>
  <si>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</si>
  <si>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</si>
  <si>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</si>
  <si>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</si>
  <si>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</si>
  <si>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</si>
  <si>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</si>
  <si>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</si>
  <si>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</si>
  <si>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</si>
  <si>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</si>
  <si>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</si>
  <si>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</si>
  <si>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</si>
  <si>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</si>
  <si>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</si>
  <si>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</si>
  <si>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</si>
  <si>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</si>
  <si>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</si>
  <si>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</si>
  <si>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</si>
  <si>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</si>
  <si>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</si>
  <si>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</si>
  <si>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</si>
  <si>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</si>
  <si>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</si>
  <si>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</si>
  <si>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</si>
  <si>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</si>
  <si>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</si>
  <si>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</si>
  <si>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</si>
  <si>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</si>
  <si>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</si>
  <si>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</si>
  <si>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</si>
  <si>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</si>
  <si>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</si>
  <si>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</si>
  <si>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</si>
  <si>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</si>
  <si>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</si>
  <si>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</si>
  <si>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</si>
  <si>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</si>
  <si>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</si>
  <si>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</si>
  <si>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</si>
  <si>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</si>
  <si>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</si>
  <si>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</si>
  <si>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</si>
  <si>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</si>
  <si>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</si>
  <si>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</si>
  <si>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</si>
  <si>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</si>
  <si>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</si>
  <si>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</si>
  <si>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</si>
  <si>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</si>
  <si>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</si>
  <si>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</si>
  <si>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</si>
  <si>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</si>
  <si>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</si>
  <si>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</si>
  <si>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</si>
  <si>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</si>
  <si>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</si>
  <si>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</si>
  <si>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</si>
  <si>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</si>
  <si>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</si>
  <si>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</si>
  <si>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</si>
  <si>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</si>
  <si>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</si>
  <si>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</si>
  <si>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</si>
  <si>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</si>
  <si>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</si>
  <si>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</si>
  <si>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</si>
  <si>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</si>
  <si>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</si>
  <si>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</si>
  <si>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</si>
  <si>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</si>
  <si>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</si>
  <si>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</si>
  <si>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</si>
  <si>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</si>
  <si>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</si>
  <si>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</si>
  <si>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</si>
  <si>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</si>
  <si>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</si>
  <si>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</si>
  <si>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</si>
  <si>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</si>
  <si>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</si>
  <si>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</si>
  <si>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</si>
  <si>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</si>
  <si>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</si>
  <si>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</si>
  <si>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</si>
  <si>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</si>
  <si>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</si>
  <si>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</si>
  <si>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</si>
  <si>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</si>
  <si>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</si>
  <si>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</si>
  <si>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</si>
  <si>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</si>
  <si>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</si>
  <si>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</si>
  <si>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</si>
  <si>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</si>
  <si>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</si>
  <si>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</si>
  <si>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</si>
  <si>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</si>
  <si>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</si>
  <si>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</si>
  <si>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</si>
  <si>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</si>
  <si>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</si>
  <si>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</si>
  <si>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</si>
  <si>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</si>
  <si>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</si>
  <si>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</si>
  <si>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</si>
  <si>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</si>
  <si>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</si>
  <si>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</si>
  <si>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</si>
  <si>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</si>
  <si>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</si>
  <si>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</si>
  <si>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</si>
  <si>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</si>
  <si>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</si>
  <si>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</si>
  <si>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</si>
  <si>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</si>
  <si>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</si>
  <si>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</si>
  <si>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</si>
  <si>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</si>
  <si>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</si>
  <si>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</si>
  <si>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</si>
  <si>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</si>
  <si>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</si>
  <si>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</si>
  <si>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</si>
  <si>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</si>
  <si>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</si>
  <si>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</si>
  <si>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</si>
  <si>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</si>
  <si>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</si>
  <si>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</si>
  <si>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</si>
  <si>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</si>
  <si>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</si>
  <si>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</si>
  <si>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</si>
  <si>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</si>
  <si>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</si>
  <si>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</si>
  <si>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</si>
  <si>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</si>
  <si>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</si>
  <si>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</si>
  <si>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</si>
  <si>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</si>
  <si>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</si>
  <si>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</si>
  <si>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</si>
  <si>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</si>
  <si>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</si>
  <si>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</si>
  <si>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</si>
  <si>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</si>
  <si>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</si>
  <si>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</si>
  <si>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</si>
  <si>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</si>
  <si>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</si>
  <si>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</si>
  <si>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</si>
  <si>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</si>
  <si>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</si>
  <si>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</si>
  <si>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</si>
  <si>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</si>
  <si>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</si>
  <si>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</si>
  <si>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</si>
  <si>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</si>
  <si>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</si>
  <si>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</si>
  <si>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</si>
  <si>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</si>
  <si>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</si>
  <si>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</si>
  <si>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</si>
  <si>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</si>
  <si>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</si>
  <si>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</si>
  <si>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</si>
  <si>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</si>
  <si>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</si>
  <si>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</si>
  <si>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</si>
  <si>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</si>
  <si>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</si>
  <si>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</si>
  <si>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</si>
  <si>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</si>
  <si>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</si>
  <si>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</si>
  <si>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</si>
  <si>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</si>
  <si>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</si>
  <si>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</si>
  <si>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</si>
  <si>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</si>
  <si>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</si>
  <si>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</si>
  <si>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</si>
  <si>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</si>
  <si>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</si>
  <si>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</si>
  <si>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</si>
  <si>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</si>
  <si>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</si>
  <si>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</si>
  <si>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</si>
  <si>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</si>
  <si>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</si>
  <si>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</si>
  <si>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</si>
  <si>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</si>
  <si>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</si>
  <si>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</si>
  <si>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</si>
  <si>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</si>
  <si>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</si>
  <si>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</si>
  <si>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</si>
  <si>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</si>
  <si>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</si>
  <si>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</si>
  <si>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</si>
  <si>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</si>
  <si>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</si>
  <si>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</si>
  <si>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</si>
  <si>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</si>
  <si>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</si>
  <si>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</si>
  <si>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</si>
  <si>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</si>
  <si>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</si>
  <si>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</si>
  <si>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</si>
  <si>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</si>
  <si>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</si>
  <si>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</si>
  <si>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</si>
  <si>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</si>
  <si>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</si>
  <si>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</si>
  <si>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</si>
  <si>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</si>
  <si>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</si>
  <si>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</si>
  <si>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</si>
  <si>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</si>
  <si>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</si>
  <si>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</si>
  <si>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</si>
  <si>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</si>
  <si>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</si>
  <si>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</si>
  <si>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</si>
  <si>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</si>
  <si>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</si>
  <si>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</si>
  <si>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</si>
  <si>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</si>
  <si>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</si>
  <si>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</si>
  <si>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</si>
  <si>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</si>
  <si>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</si>
  <si>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</si>
  <si>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</si>
  <si>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</si>
  <si>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</si>
  <si>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</si>
  <si>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</si>
  <si>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</si>
  <si>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</si>
  <si>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</si>
  <si>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</si>
  <si>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</si>
  <si>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</si>
  <si>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</si>
  <si>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</si>
  <si>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</si>
  <si>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</si>
  <si>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</si>
  <si>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</si>
  <si>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</si>
  <si>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</si>
  <si>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</si>
  <si>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</si>
  <si>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</si>
  <si>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</si>
  <si>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</si>
  <si>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</si>
  <si>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</si>
  <si>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</si>
  <si>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</si>
  <si>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</si>
  <si>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</si>
  <si>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</si>
  <si>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</si>
  <si>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</si>
  <si>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</si>
  <si>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</si>
  <si>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</si>
  <si>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</si>
  <si>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</si>
  <si>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</si>
  <si>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</si>
  <si>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</si>
  <si>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</si>
  <si>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</si>
  <si>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</si>
  <si>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</si>
  <si>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</si>
  <si>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</si>
  <si>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</si>
  <si>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</si>
  <si>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</si>
  <si>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</si>
  <si>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</si>
  <si>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</si>
  <si>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</si>
  <si>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</si>
  <si>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</si>
  <si>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</si>
  <si>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</si>
  <si>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</si>
  <si>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</si>
  <si>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</si>
  <si>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</si>
  <si>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</si>
  <si>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</si>
  <si>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</si>
  <si>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</si>
  <si>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</si>
  <si>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</si>
  <si>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</si>
  <si>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</si>
  <si>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</si>
  <si>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</si>
  <si>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</si>
  <si>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</si>
  <si>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</si>
  <si>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</si>
  <si>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</si>
  <si>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</si>
  <si>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</si>
  <si>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</si>
  <si>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</si>
  <si>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</si>
  <si>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</si>
  <si>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</si>
  <si>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</si>
  <si>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</si>
  <si>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</si>
  <si>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</si>
  <si>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</si>
  <si>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</si>
  <si>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</si>
  <si>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</si>
  <si>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</si>
  <si>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</si>
  <si>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</si>
  <si>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</si>
  <si>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</si>
  <si>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</si>
  <si>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</si>
  <si>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</si>
  <si>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</si>
  <si>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</si>
  <si>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</si>
  <si>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</si>
  <si>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</si>
  <si>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</si>
  <si>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</si>
  <si>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</si>
  <si>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</si>
  <si>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</si>
  <si>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</si>
  <si>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</si>
  <si>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</si>
  <si>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</si>
  <si>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</si>
  <si>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</si>
  <si>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</si>
  <si>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</si>
  <si>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</si>
  <si>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</si>
  <si>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</si>
  <si>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</si>
  <si>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</si>
  <si>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</si>
  <si>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</si>
  <si>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</si>
  <si>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</si>
  <si>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</si>
  <si>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</si>
  <si>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</si>
  <si>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</si>
  <si>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</si>
  <si>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</si>
  <si>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</si>
  <si>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</si>
  <si>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</si>
  <si>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</si>
  <si>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</si>
  <si>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</si>
  <si>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</si>
  <si>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</si>
  <si>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</si>
  <si>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</si>
  <si>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</si>
  <si>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</si>
  <si>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</si>
  <si>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</si>
  <si>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</si>
  <si>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</si>
  <si>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</si>
  <si>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</si>
  <si>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</si>
  <si>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</si>
  <si>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</si>
  <si>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</si>
  <si>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</si>
  <si>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</si>
  <si>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</si>
  <si>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</si>
  <si>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</si>
  <si>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</si>
  <si>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</si>
  <si>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</si>
  <si>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</si>
  <si>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</si>
  <si>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</si>
  <si>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</si>
  <si>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</si>
  <si>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</si>
  <si>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</si>
  <si>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</si>
  <si>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</si>
  <si>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</si>
  <si>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</si>
  <si>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</si>
  <si>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</si>
  <si>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</si>
  <si>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</si>
  <si>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</si>
  <si>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</si>
  <si>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</si>
  <si>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</si>
  <si>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</si>
  <si>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</si>
  <si>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</si>
  <si>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</si>
  <si>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</si>
  <si>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</si>
  <si>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</si>
  <si>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</si>
  <si>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</si>
  <si>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</si>
  <si>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</si>
  <si>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</si>
  <si>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</si>
  <si>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</si>
  <si>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</si>
  <si>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</si>
  <si>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</si>
  <si>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</si>
  <si>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</si>
  <si>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</si>
  <si>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</si>
  <si>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</si>
  <si>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</si>
  <si>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</si>
  <si>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</si>
  <si>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</si>
  <si>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</si>
  <si>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</si>
  <si>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</si>
  <si>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</si>
  <si>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</si>
  <si>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</si>
  <si>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</si>
  <si>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</si>
  <si>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</si>
  <si>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</si>
  <si>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</si>
  <si>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</si>
  <si>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</si>
  <si>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</si>
  <si>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</si>
  <si>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</si>
  <si>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</si>
  <si>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</si>
  <si>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</si>
  <si>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</si>
  <si>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</si>
  <si>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</si>
  <si>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</si>
  <si>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</si>
  <si>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</si>
  <si>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</si>
  <si>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</si>
  <si>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</si>
  <si>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</si>
  <si>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</si>
  <si>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</si>
  <si>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</si>
  <si>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</si>
  <si>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</si>
  <si>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</si>
  <si>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</si>
  <si>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</si>
  <si>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</si>
  <si>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</si>
  <si>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</si>
  <si>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</si>
  <si>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</si>
  <si>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</si>
  <si>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</si>
  <si>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</si>
  <si>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</si>
  <si>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</si>
  <si>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</si>
  <si>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</si>
  <si>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</si>
  <si>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</si>
  <si>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</si>
  <si>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</si>
  <si>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</si>
  <si>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</si>
  <si>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</si>
  <si>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</si>
  <si>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</si>
  <si>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</si>
  <si>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</si>
  <si>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</si>
  <si>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</si>
  <si>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</si>
  <si>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</si>
  <si>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</si>
  <si>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</si>
  <si>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</si>
  <si>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</si>
  <si>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</si>
  <si>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</si>
  <si>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</si>
  <si>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</si>
  <si>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</si>
  <si>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</si>
  <si>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</si>
  <si>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</si>
  <si>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</si>
  <si>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</si>
  <si>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</si>
  <si>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</si>
  <si>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</si>
  <si>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</si>
  <si>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</si>
  <si>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</si>
  <si>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</si>
  <si>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</si>
  <si>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</si>
  <si>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</si>
  <si>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</si>
  <si>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</si>
  <si>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</si>
  <si>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</si>
  <si>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</si>
  <si>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</si>
  <si>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</si>
  <si>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</si>
  <si>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</si>
  <si>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</si>
  <si>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</si>
  <si>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</si>
  <si>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</si>
  <si>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</si>
  <si>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</si>
  <si>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</si>
  <si>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</si>
  <si>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</si>
  <si>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</si>
  <si>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</si>
  <si>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</si>
  <si>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</si>
  <si>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</si>
  <si>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</si>
  <si>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</si>
  <si>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</si>
  <si>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</si>
  <si>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</si>
  <si>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</si>
  <si>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</si>
  <si>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</si>
  <si>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</si>
  <si>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</si>
  <si>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</si>
  <si>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</si>
  <si>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</si>
  <si>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</si>
  <si>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</si>
  <si>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</si>
  <si>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</si>
  <si>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</si>
  <si>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</si>
  <si>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</si>
  <si>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</si>
  <si>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</si>
  <si>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</si>
  <si>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</si>
  <si>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</si>
  <si>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</si>
  <si>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</si>
  <si>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</si>
  <si>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</si>
  <si>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</si>
  <si>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</si>
  <si>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</si>
  <si>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</si>
  <si>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</si>
  <si>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</si>
  <si>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</si>
  <si>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</si>
  <si>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</si>
  <si>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</si>
  <si>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</si>
  <si>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</si>
  <si>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</si>
  <si>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</si>
  <si>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</si>
  <si>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</si>
  <si>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</si>
  <si>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</si>
  <si>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</si>
  <si>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</si>
  <si>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</si>
  <si>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</si>
  <si>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</si>
  <si>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</si>
  <si>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</si>
  <si>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</si>
  <si>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</si>
  <si>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</si>
  <si>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</si>
  <si>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</si>
  <si>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</si>
  <si>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</si>
  <si>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</si>
  <si>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</si>
  <si>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</si>
  <si>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</si>
  <si>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</si>
  <si>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</si>
  <si>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</si>
  <si>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</si>
  <si>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</si>
  <si>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</si>
  <si>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</si>
  <si>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</si>
  <si>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</si>
  <si>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</si>
  <si>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</si>
  <si>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</si>
  <si>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</si>
  <si>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</si>
  <si>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</si>
  <si>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</si>
  <si>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</si>
  <si>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</si>
  <si>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</si>
  <si>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</si>
  <si>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</si>
  <si>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</si>
  <si>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</si>
  <si>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</si>
  <si>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</si>
  <si>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</si>
  <si>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</si>
  <si>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</si>
  <si>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</si>
  <si>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</si>
  <si>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</si>
  <si>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</si>
  <si>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</si>
  <si>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</si>
  <si>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</si>
  <si>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</si>
  <si>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</si>
  <si>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</si>
  <si>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</si>
  <si>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</si>
  <si>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</si>
  <si>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</si>
  <si>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</si>
  <si>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</si>
  <si>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</si>
  <si>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</si>
  <si>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</si>
  <si>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</si>
  <si>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</si>
  <si>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</si>
  <si>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</si>
  <si>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</si>
  <si>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</si>
  <si>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</si>
  <si>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</si>
  <si>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</si>
  <si>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</si>
  <si>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</si>
  <si>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</si>
  <si>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</si>
  <si>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</si>
  <si>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</si>
  <si>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</si>
  <si>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</si>
  <si>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</si>
  <si>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</si>
  <si>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</si>
  <si>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</si>
  <si>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</si>
  <si>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</si>
  <si>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</si>
  <si>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</si>
  <si>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</si>
  <si>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</si>
  <si>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</si>
  <si>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</si>
  <si>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</si>
  <si>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</si>
  <si>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</si>
  <si>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</si>
  <si>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</si>
  <si>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</si>
  <si>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</si>
  <si>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</si>
  <si>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</si>
  <si>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</si>
  <si>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</si>
  <si>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</si>
  <si>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</si>
  <si>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</si>
  <si>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</si>
  <si>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</si>
  <si>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</si>
  <si>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</si>
  <si>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</si>
  <si>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</si>
  <si>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</si>
  <si>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</si>
  <si>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</si>
  <si>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</si>
  <si>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</si>
  <si>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</si>
  <si>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</si>
  <si>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</si>
  <si>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</si>
  <si>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</si>
  <si>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</si>
  <si>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</si>
  <si>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</si>
  <si>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</si>
  <si>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</si>
  <si>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</si>
  <si>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</si>
  <si>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</si>
  <si>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</si>
  <si>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</si>
  <si>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</si>
  <si>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</si>
  <si>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</si>
  <si>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</si>
  <si>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</si>
  <si>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</si>
  <si>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</si>
  <si>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</si>
  <si>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</si>
  <si>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</si>
  <si>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</si>
  <si>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</si>
  <si>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</si>
  <si>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</si>
  <si>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</si>
  <si>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</si>
  <si>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</si>
  <si>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</si>
  <si>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</si>
  <si>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</si>
  <si>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</si>
  <si>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</si>
  <si>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</si>
  <si>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</si>
  <si>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</si>
  <si>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</si>
  <si>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</si>
  <si>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</si>
  <si>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</si>
  <si>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</si>
  <si>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</si>
  <si>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</si>
  <si>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</si>
  <si>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</si>
  <si>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</si>
  <si>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</si>
  <si>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</si>
  <si>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</si>
  <si>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</si>
  <si>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</si>
  <si>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</si>
  <si>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</si>
  <si>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</si>
  <si>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</si>
  <si>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</si>
  <si>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</si>
  <si>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</si>
  <si>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</si>
  <si>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</si>
  <si>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</si>
  <si>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</si>
  <si>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</si>
  <si>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</si>
  <si>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</si>
  <si>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</si>
  <si>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</si>
  <si>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</si>
  <si>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</si>
  <si>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</si>
  <si>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</si>
  <si>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</si>
  <si>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</si>
  <si>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</si>
  <si>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</si>
  <si>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</si>
  <si>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</si>
  <si>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</si>
  <si>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</si>
  <si>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</si>
  <si>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</si>
  <si>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</si>
  <si>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</si>
  <si>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</si>
  <si>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</si>
  <si>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</si>
  <si>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</si>
  <si>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</si>
  <si>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</si>
  <si>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</si>
  <si>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</si>
  <si>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</si>
  <si>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</si>
  <si>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</si>
  <si>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</si>
  <si>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</si>
  <si>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</si>
  <si>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</si>
  <si>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</si>
  <si>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</si>
  <si>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</si>
  <si>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</si>
  <si>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</si>
  <si>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</si>
  <si>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</si>
  <si>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</si>
  <si>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</si>
  <si>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</si>
  <si>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</si>
  <si>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</si>
  <si>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</si>
  <si>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</si>
  <si>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</si>
  <si>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</si>
  <si>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</si>
  <si>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</si>
  <si>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</si>
  <si>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</si>
  <si>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</si>
  <si>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</si>
  <si>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</si>
  <si>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</si>
  <si>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</si>
  <si>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</si>
  <si>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</si>
  <si>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</si>
  <si>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</si>
  <si>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</si>
  <si>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</si>
  <si>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</si>
  <si>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</si>
  <si>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</si>
  <si>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</si>
  <si>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</si>
  <si>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</si>
  <si>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</si>
  <si>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</si>
  <si>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</si>
  <si>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</si>
  <si>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</si>
  <si>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</si>
  <si>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</si>
  <si>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</si>
  <si>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</si>
  <si>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</si>
  <si>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</si>
  <si>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</si>
  <si>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</si>
  <si>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</si>
  <si>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</si>
  <si>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</si>
  <si>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</si>
  <si>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</si>
  <si>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</si>
  <si>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</si>
  <si>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</si>
  <si>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</si>
  <si>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</si>
  <si>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</si>
  <si>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</si>
  <si>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</si>
  <si>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</si>
  <si>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</si>
  <si>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</si>
  <si>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</si>
  <si>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</si>
  <si>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</si>
  <si>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</si>
  <si>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</si>
  <si>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</si>
  <si>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</si>
  <si>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</si>
  <si>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</si>
  <si>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</si>
  <si>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</si>
  <si>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</si>
  <si>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</si>
  <si>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</si>
  <si>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</si>
  <si>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</si>
  <si>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</si>
  <si>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</si>
  <si>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</si>
  <si>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</si>
  <si>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</si>
  <si>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</si>
  <si>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</si>
  <si>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</si>
  <si>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</si>
  <si>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</si>
  <si>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</si>
  <si>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</si>
  <si>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</si>
  <si>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</si>
  <si>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</si>
  <si>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</si>
  <si>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</si>
  <si>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</si>
  <si>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</si>
  <si>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</si>
  <si>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</si>
  <si>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</si>
  <si>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</si>
  <si>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</si>
  <si>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</si>
  <si>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</si>
  <si>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</si>
  <si>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</si>
  <si>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</si>
  <si>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</si>
  <si>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</si>
  <si>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</si>
  <si>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</si>
  <si>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</si>
  <si>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</si>
  <si>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</si>
  <si>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</si>
  <si>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</si>
  <si>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</si>
  <si>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</si>
  <si>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</si>
  <si>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</si>
  <si>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</si>
  <si>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</si>
  <si>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</si>
  <si>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</si>
  <si>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</si>
  <si>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</si>
  <si>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</si>
  <si>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</si>
  <si>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</si>
  <si>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</si>
  <si>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</si>
  <si>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</si>
  <si>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</si>
  <si>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</si>
  <si>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</si>
  <si>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</si>
  <si>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</si>
  <si>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</si>
  <si>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</si>
  <si>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</si>
  <si>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</si>
  <si>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</si>
  <si>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</si>
  <si>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</si>
  <si>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</si>
  <si>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</si>
  <si>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</si>
  <si>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</si>
  <si>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</si>
  <si>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</si>
  <si>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</si>
  <si>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</si>
  <si>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</si>
  <si>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</si>
  <si>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</si>
  <si>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</si>
  <si>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</si>
  <si>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</si>
  <si>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</si>
  <si>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</si>
  <si>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</si>
  <si>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</si>
  <si>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</si>
  <si>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</si>
  <si>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</si>
  <si>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</si>
  <si>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</si>
  <si>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</si>
  <si>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</si>
  <si>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</si>
  <si>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</si>
  <si>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</si>
  <si>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</si>
  <si>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</si>
  <si>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</si>
  <si>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</si>
  <si>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</si>
  <si>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</si>
  <si>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</si>
  <si>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</si>
  <si>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</si>
  <si>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</si>
  <si>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</si>
  <si>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</si>
  <si>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</si>
  <si>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</si>
  <si>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</si>
  <si>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</si>
  <si>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</si>
  <si>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</si>
  <si>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</si>
  <si>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</si>
  <si>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</si>
  <si>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</si>
  <si>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</si>
  <si>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</si>
  <si>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</si>
  <si>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</si>
  <si>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</si>
  <si>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</si>
  <si>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</si>
  <si>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</si>
  <si>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</si>
  <si>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</si>
  <si>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</si>
  <si>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</si>
  <si>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</si>
  <si>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</si>
  <si>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</si>
  <si>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</si>
  <si>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</si>
  <si>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</si>
  <si>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</si>
  <si>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</si>
  <si>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</si>
  <si>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</si>
  <si>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</si>
  <si>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</si>
  <si>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</si>
  <si>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</si>
  <si>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</si>
  <si>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</si>
  <si>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</si>
  <si>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</si>
  <si>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</si>
  <si>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</si>
  <si>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</si>
  <si>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</si>
  <si>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</si>
  <si>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</si>
  <si>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</si>
  <si>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</si>
  <si>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</si>
  <si>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</si>
  <si>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</si>
  <si>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</si>
  <si>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</si>
  <si>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</si>
  <si>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</si>
  <si>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</si>
  <si>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</si>
  <si>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</si>
  <si>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</si>
  <si>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</si>
  <si>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</si>
  <si>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</si>
  <si>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</si>
  <si>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</si>
  <si>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</si>
  <si>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</si>
  <si>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</si>
  <si>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</si>
  <si>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</si>
  <si>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</si>
  <si>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</si>
  <si>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</si>
  <si>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</si>
  <si>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</si>
  <si>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</si>
  <si>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</si>
  <si>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</si>
  <si>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</si>
  <si>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</si>
  <si>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</si>
  <si>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</si>
  <si>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</si>
  <si>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</si>
  <si>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</si>
  <si>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</si>
  <si>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</si>
  <si>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</si>
  <si>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</si>
  <si>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</si>
  <si>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</si>
  <si>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</si>
  <si>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</si>
  <si>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</si>
  <si>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</si>
  <si>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</si>
  <si>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</si>
  <si>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</si>
  <si>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</si>
  <si>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</si>
  <si>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</si>
  <si>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</si>
  <si>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</si>
  <si>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</si>
  <si>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</si>
  <si>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</si>
  <si>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</si>
  <si>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</si>
  <si>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</si>
  <si>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</si>
  <si>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</si>
  <si>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</si>
  <si>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</si>
  <si>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</si>
  <si>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</si>
  <si>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</si>
  <si>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</si>
  <si>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</si>
  <si>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</si>
  <si>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</si>
  <si>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</si>
  <si>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</si>
  <si>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</si>
  <si>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</si>
  <si>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</si>
  <si>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</si>
  <si>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</si>
  <si>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</si>
  <si>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</si>
  <si>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</si>
  <si>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</si>
  <si>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</si>
  <si>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</si>
  <si>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</si>
  <si>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</si>
  <si>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</si>
  <si>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</si>
  <si>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</si>
  <si>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</si>
  <si>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</si>
  <si>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</si>
  <si>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</si>
  <si>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</si>
  <si>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</si>
  <si>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</si>
  <si>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</si>
  <si>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</si>
  <si>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</si>
  <si>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</si>
  <si>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</si>
  <si>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</si>
  <si>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</si>
  <si>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</si>
  <si>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</si>
  <si>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</si>
  <si>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</si>
  <si>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</si>
  <si>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</si>
  <si>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</si>
  <si>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</si>
  <si>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</si>
  <si>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</si>
  <si>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</si>
  <si>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</si>
  <si>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</si>
  <si>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</si>
  <si>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</si>
  <si>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</si>
  <si>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</si>
  <si>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</si>
  <si>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</si>
  <si>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</si>
  <si>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</si>
  <si>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</si>
  <si>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</si>
  <si>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</si>
  <si>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</si>
  <si>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</si>
  <si>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</si>
  <si>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</si>
  <si>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</si>
  <si>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</si>
  <si>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</si>
  <si>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</si>
  <si>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</si>
  <si>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</si>
  <si>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</si>
  <si>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</si>
  <si>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</si>
  <si>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</si>
  <si>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</si>
  <si>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</si>
  <si>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</si>
  <si>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</si>
  <si>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</si>
  <si>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</si>
  <si>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</si>
  <si>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</si>
  <si>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</si>
  <si>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</si>
  <si>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</si>
  <si>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</si>
  <si>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</si>
  <si>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</si>
  <si>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</si>
  <si>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</si>
  <si>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</si>
  <si>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</si>
  <si>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</si>
  <si>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</si>
  <si>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</si>
  <si>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</si>
  <si>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</si>
  <si>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</si>
  <si>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</si>
  <si>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</si>
  <si>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</si>
  <si>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</si>
  <si>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</si>
  <si>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</si>
  <si>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</si>
  <si>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</si>
  <si>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</si>
  <si>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</si>
  <si>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</si>
  <si>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</si>
  <si>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</si>
  <si>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</si>
  <si>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</si>
  <si>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</si>
  <si>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</si>
  <si>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</si>
  <si>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</si>
  <si>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</si>
  <si>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</si>
  <si>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</si>
  <si>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</si>
  <si>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</si>
  <si>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</si>
  <si>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</si>
  <si>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</si>
  <si>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</si>
  <si>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</si>
  <si>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</si>
  <si>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</si>
  <si>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</si>
  <si>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</si>
  <si>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</si>
  <si>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</si>
  <si>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</si>
  <si>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</si>
  <si>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</si>
  <si>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</si>
  <si>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</si>
  <si>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</si>
  <si>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</si>
  <si>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</si>
  <si>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</si>
  <si>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</si>
  <si>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</si>
  <si>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</si>
  <si>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</si>
  <si>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</si>
  <si>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</si>
  <si>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</si>
  <si>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</si>
  <si>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</si>
  <si>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</si>
  <si>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</si>
  <si>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</si>
  <si>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</si>
  <si>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</si>
  <si>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</si>
  <si>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</si>
  <si>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</si>
  <si>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</si>
  <si>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</si>
  <si>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</si>
  <si>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</si>
  <si>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</si>
  <si>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</si>
  <si>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</si>
  <si>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</si>
  <si>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</si>
  <si>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</si>
  <si>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</si>
  <si>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</si>
  <si>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</si>
  <si>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</si>
  <si>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</si>
  <si>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</si>
  <si>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</si>
  <si>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</si>
  <si>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</si>
  <si>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</si>
  <si>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</si>
  <si>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</si>
  <si>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</si>
  <si>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</si>
  <si>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</si>
  <si>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</si>
  <si>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</si>
  <si>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</si>
  <si>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</si>
  <si>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</si>
  <si>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</si>
  <si>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</si>
  <si>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</si>
  <si>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</si>
  <si>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</si>
  <si>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</si>
  <si>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</si>
  <si>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</si>
  <si>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</si>
  <si>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</si>
  <si>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</si>
  <si>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</si>
  <si>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</si>
  <si>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</si>
  <si>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</si>
  <si>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</si>
  <si>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</si>
  <si>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</si>
  <si>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</si>
  <si>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</si>
  <si>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</si>
  <si>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</si>
  <si>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</si>
  <si>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</si>
  <si>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</si>
  <si>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</si>
  <si>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</si>
  <si>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</si>
  <si>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</si>
  <si>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</si>
  <si>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</si>
  <si>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</si>
  <si>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</si>
  <si>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</si>
  <si>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</si>
  <si>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</si>
  <si>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</si>
  <si>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</si>
  <si>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</si>
  <si>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</si>
  <si>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</si>
  <si>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</si>
  <si>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</si>
  <si>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</si>
  <si>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</si>
  <si>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</si>
  <si>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</si>
  <si>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</si>
  <si>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</si>
  <si>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</si>
  <si>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</si>
  <si>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</si>
  <si>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</si>
  <si>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</si>
  <si>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</si>
  <si>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</si>
  <si>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</si>
  <si>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</si>
  <si>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</si>
  <si>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</si>
  <si>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</si>
  <si>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</si>
  <si>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</si>
  <si>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</si>
  <si>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</si>
  <si>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</si>
  <si>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</si>
  <si>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</si>
  <si>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</si>
  <si>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</si>
  <si>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</si>
  <si>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</si>
  <si>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</si>
  <si>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</si>
  <si>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</si>
  <si>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</si>
  <si>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</si>
  <si>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</si>
  <si>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</si>
  <si>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</si>
  <si>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</si>
  <si>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</si>
  <si>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</si>
  <si>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</si>
  <si>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</si>
  <si>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</si>
  <si>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</si>
  <si>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</si>
  <si>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</si>
  <si>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</si>
  <si>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</si>
  <si>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</si>
  <si>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</si>
  <si>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</si>
  <si>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</si>
  <si>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</si>
  <si>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</si>
  <si>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</si>
  <si>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</si>
  <si>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</si>
  <si>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</si>
  <si>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</si>
  <si>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</si>
  <si>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</si>
  <si>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</si>
  <si>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</si>
  <si>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</si>
  <si>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</si>
  <si>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</si>
  <si>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</si>
  <si>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</si>
  <si>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</si>
  <si>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</si>
  <si>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</si>
  <si>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</si>
  <si>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</si>
  <si>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</si>
  <si>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</si>
  <si>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</si>
  <si>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</si>
  <si>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</si>
  <si>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</si>
  <si>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</si>
  <si>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</si>
  <si>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</si>
  <si>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</si>
  <si>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</si>
  <si>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</si>
  <si>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</si>
  <si>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</si>
  <si>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</si>
  <si>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</si>
  <si>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</si>
  <si>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</si>
  <si>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</si>
  <si>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</si>
  <si>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</si>
  <si>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</si>
  <si>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</si>
  <si>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</si>
  <si>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</si>
  <si>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</si>
  <si>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</si>
  <si>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</si>
  <si>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</si>
  <si>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</si>
  <si>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</si>
  <si>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</si>
  <si>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</si>
  <si>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</si>
  <si>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</si>
  <si>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</si>
  <si>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</si>
  <si>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</si>
  <si>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</si>
  <si>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</si>
  <si>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</si>
  <si>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</si>
  <si>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</si>
  <si>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</si>
  <si>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</si>
  <si>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</si>
  <si>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</si>
  <si>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</si>
  <si>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</si>
  <si>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</si>
  <si>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</si>
  <si>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</si>
  <si>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</si>
  <si>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</si>
  <si>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</si>
  <si>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</si>
  <si>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</si>
  <si>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</si>
  <si>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</si>
  <si>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</si>
  <si>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</si>
  <si>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</si>
  <si>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</si>
  <si>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</si>
  <si>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</si>
  <si>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</si>
  <si>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</si>
  <si>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</si>
  <si>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</si>
  <si>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</si>
  <si>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</si>
  <si>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</si>
  <si>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</si>
  <si>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</si>
  <si>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</si>
  <si>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</si>
  <si>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</si>
  <si>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</si>
  <si>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</si>
  <si>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</si>
  <si>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</si>
  <si>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</si>
  <si>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</si>
  <si>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</si>
  <si>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</si>
  <si>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</si>
  <si>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</si>
  <si>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</si>
  <si>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</si>
  <si>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</si>
  <si>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</si>
  <si>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</si>
  <si>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</si>
  <si>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</si>
  <si>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</si>
  <si>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</si>
  <si>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</si>
  <si>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</si>
  <si>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</si>
  <si>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</si>
  <si>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</si>
  <si>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</si>
  <si>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</si>
  <si>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</si>
  <si>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</si>
  <si>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</si>
  <si>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</si>
  <si>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</si>
  <si>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</si>
  <si>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</si>
  <si>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</si>
  <si>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</si>
  <si>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</si>
  <si>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</si>
  <si>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</si>
  <si>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</si>
  <si>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</si>
  <si>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</si>
  <si>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</si>
  <si>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</si>
  <si>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</si>
  <si>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</si>
  <si>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</si>
  <si>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</si>
  <si>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</si>
  <si>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</si>
  <si>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</si>
  <si>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</si>
  <si>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</si>
  <si>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</si>
  <si>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</si>
  <si>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</si>
  <si>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</si>
  <si>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</si>
  <si>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</si>
  <si>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</si>
  <si>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</si>
  <si>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</si>
  <si>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</si>
  <si>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</si>
  <si>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</si>
  <si>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</si>
  <si>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</si>
  <si>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</si>
  <si>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</si>
  <si>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</si>
  <si>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</si>
  <si>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</si>
  <si>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</si>
  <si>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</si>
  <si>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</si>
  <si>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</si>
  <si>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</si>
  <si>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</si>
  <si>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</si>
  <si>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</si>
  <si>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</si>
  <si>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</si>
  <si>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</si>
  <si>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</si>
  <si>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</si>
  <si>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</si>
  <si>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</si>
  <si>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</si>
  <si>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</si>
  <si>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</si>
  <si>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</si>
  <si>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</si>
  <si>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</si>
  <si>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</si>
  <si>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</si>
  <si>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</si>
  <si>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</si>
  <si>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</si>
  <si>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</si>
  <si>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</si>
  <si>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</si>
  <si>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</si>
  <si>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</si>
  <si>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</si>
  <si>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</si>
  <si>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</si>
  <si>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</si>
  <si>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</si>
  <si>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</si>
  <si>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</si>
  <si>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</si>
  <si>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</si>
  <si>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</si>
  <si>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</si>
  <si>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</si>
  <si>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</si>
  <si>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</si>
  <si>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</si>
  <si>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</si>
  <si>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</si>
  <si>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</si>
  <si>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</si>
  <si>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</si>
  <si>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</si>
  <si>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</si>
  <si>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</si>
  <si>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</si>
  <si>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</si>
  <si>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</si>
  <si>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</si>
  <si>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</si>
  <si>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</si>
  <si>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</si>
  <si>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</si>
  <si>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</si>
  <si>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</si>
  <si>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</si>
  <si>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</si>
  <si>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</si>
  <si>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</si>
  <si>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</si>
  <si>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</si>
  <si>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</si>
  <si>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</si>
  <si>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</si>
  <si>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</si>
  <si>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</si>
  <si>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</si>
  <si>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</si>
  <si>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</si>
  <si>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</si>
  <si>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</si>
  <si>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</si>
  <si>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</si>
  <si>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</si>
  <si>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</si>
  <si>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</si>
  <si>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</si>
  <si>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</si>
  <si>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</si>
  <si>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</si>
  <si>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</si>
  <si>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</si>
  <si>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</si>
  <si>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</si>
  <si>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</si>
  <si>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</si>
  <si>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</si>
  <si>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</si>
  <si>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</si>
  <si>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</si>
  <si>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</si>
  <si>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</si>
  <si>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</si>
  <si>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</si>
  <si>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</si>
  <si>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</si>
  <si>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</si>
  <si>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</si>
  <si>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</si>
  <si>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</si>
  <si>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</si>
  <si>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</si>
  <si>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</si>
  <si>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</si>
  <si>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</si>
  <si>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</si>
  <si>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</si>
  <si>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</si>
  <si>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</si>
  <si>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</si>
  <si>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</si>
  <si>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</si>
  <si>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</si>
  <si>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</si>
  <si>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</si>
  <si>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</si>
  <si>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</si>
  <si>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</si>
  <si>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</si>
  <si>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</si>
  <si>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</si>
  <si>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</si>
  <si>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</si>
  <si>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</si>
  <si>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</si>
  <si>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</si>
  <si>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</si>
  <si>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</si>
  <si>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</si>
  <si>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</si>
  <si>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</si>
  <si>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</si>
  <si>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</si>
  <si>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</si>
  <si>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</si>
  <si>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</si>
  <si>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</si>
  <si>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</si>
  <si>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</si>
  <si>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</si>
  <si>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</si>
  <si>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</si>
  <si>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</si>
  <si>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</si>
  <si>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</si>
  <si>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</si>
  <si>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</si>
  <si>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</si>
  <si>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</si>
  <si>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</si>
  <si>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</si>
  <si>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</si>
  <si>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</si>
  <si>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</si>
  <si>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</si>
  <si>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</si>
  <si>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</si>
  <si>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</si>
  <si>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</si>
  <si>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</si>
  <si>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</si>
  <si>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</si>
  <si>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</si>
  <si>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</si>
  <si>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</si>
  <si>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</si>
  <si>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</si>
  <si>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</si>
  <si>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</si>
  <si>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</si>
  <si>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</si>
  <si>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</si>
  <si>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</si>
  <si>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</si>
  <si>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</si>
  <si>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</si>
  <si>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</si>
  <si>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</si>
  <si>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</si>
  <si>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</si>
  <si>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</si>
  <si>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</si>
  <si>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</si>
  <si>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</si>
  <si>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</si>
  <si>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</si>
  <si>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</si>
  <si>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</si>
  <si>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</si>
  <si>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</si>
  <si>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</si>
  <si>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</si>
  <si>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</si>
  <si>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</si>
  <si>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</si>
  <si>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</si>
  <si>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</si>
  <si>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</si>
  <si>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</si>
  <si>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</si>
  <si>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</si>
  <si>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</si>
  <si>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</si>
  <si>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</si>
  <si>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</si>
  <si>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</si>
  <si>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</si>
  <si>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</si>
  <si>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</si>
  <si>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</si>
  <si>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</si>
  <si>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</si>
  <si>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</si>
  <si>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</si>
  <si>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</si>
  <si>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</si>
  <si>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</si>
  <si>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</si>
  <si>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</si>
  <si>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</si>
  <si>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</si>
  <si>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</si>
  <si>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</si>
  <si>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</si>
  <si>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</si>
  <si>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</si>
  <si>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</si>
  <si>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</si>
  <si>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</si>
  <si>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</si>
  <si>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</si>
  <si>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</si>
  <si>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</si>
  <si>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</si>
  <si>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</si>
  <si>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</si>
  <si>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</si>
  <si>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</si>
  <si>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</si>
  <si>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</si>
  <si>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</si>
  <si>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</si>
  <si>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</si>
  <si>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</si>
  <si>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</si>
  <si>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</si>
  <si>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</si>
  <si>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</si>
  <si>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</si>
  <si>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</si>
  <si>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</si>
  <si>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</si>
  <si>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</si>
  <si>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</si>
  <si>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</si>
  <si>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</si>
  <si>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</si>
  <si>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</si>
  <si>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</si>
  <si>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</si>
  <si>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</si>
  <si>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</si>
  <si>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</si>
  <si>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</si>
  <si>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</si>
  <si>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</si>
  <si>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</si>
  <si>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</si>
  <si>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</si>
  <si>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</si>
  <si>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</si>
  <si>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</si>
  <si>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</si>
  <si>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</si>
  <si>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</si>
  <si>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</si>
  <si>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</si>
  <si>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</si>
  <si>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</si>
  <si>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</si>
  <si>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</si>
  <si>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</si>
  <si>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</si>
  <si>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</si>
  <si>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</si>
  <si>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</si>
  <si>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</si>
  <si>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</si>
  <si>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</si>
  <si>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</si>
  <si>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</si>
  <si>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</si>
  <si>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</si>
  <si>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</si>
  <si>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</si>
  <si>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</si>
  <si>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</si>
  <si>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</si>
  <si>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</si>
  <si>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</si>
  <si>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</si>
  <si>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</si>
  <si>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</si>
  <si>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</si>
  <si>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</si>
  <si>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</si>
  <si>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</si>
  <si>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</si>
  <si>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</si>
  <si>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</si>
  <si>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</si>
  <si>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</si>
  <si>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</si>
  <si>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</si>
  <si>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</si>
  <si>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</si>
  <si>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</si>
  <si>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</si>
  <si>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</si>
  <si>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</si>
  <si>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</si>
  <si>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</si>
  <si>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</si>
  <si>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</si>
  <si>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</si>
  <si>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</si>
  <si>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</si>
  <si>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</si>
  <si>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</si>
  <si>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</si>
  <si>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</si>
  <si>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</si>
  <si>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</si>
  <si>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</si>
  <si>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</si>
  <si>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</si>
  <si>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</si>
  <si>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</si>
  <si>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</si>
  <si>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</si>
  <si>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</si>
  <si>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</si>
  <si>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</si>
  <si>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</si>
  <si>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</si>
  <si>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</si>
  <si>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</si>
  <si>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</si>
  <si>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</si>
  <si>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</si>
  <si>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</si>
  <si>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</si>
  <si>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</si>
  <si>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</si>
  <si>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</si>
  <si>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</si>
  <si>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</si>
  <si>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</si>
  <si>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</si>
  <si>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</si>
  <si>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</si>
  <si>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</si>
  <si>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</si>
  <si>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</si>
  <si>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</si>
  <si>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</si>
  <si>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</si>
  <si>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</si>
  <si>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</si>
  <si>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</si>
  <si>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</si>
  <si>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</si>
  <si>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</si>
  <si>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</si>
  <si>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</si>
  <si>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</si>
  <si>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</si>
  <si>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</si>
  <si>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</si>
  <si>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</si>
  <si>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</si>
  <si>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</si>
  <si>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</si>
  <si>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</si>
  <si>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</si>
  <si>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</si>
  <si>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</si>
  <si>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</si>
  <si>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</si>
  <si>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</si>
  <si>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</si>
  <si>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</si>
  <si>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</si>
  <si>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</si>
  <si>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</si>
  <si>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</si>
  <si>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</si>
  <si>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</si>
  <si>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</si>
  <si>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</si>
  <si>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</si>
  <si>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</si>
  <si>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</si>
  <si>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</si>
  <si>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</si>
  <si>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</si>
  <si>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</si>
  <si>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</si>
  <si>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</si>
  <si>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</si>
  <si>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</si>
  <si>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</si>
  <si>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</si>
  <si>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</si>
  <si>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</si>
  <si>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</si>
  <si>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</si>
  <si>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</si>
  <si>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</si>
  <si>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</si>
  <si>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</si>
  <si>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</si>
  <si>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</si>
  <si>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</si>
  <si>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</si>
  <si>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</si>
  <si>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</si>
  <si>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</si>
  <si>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</si>
  <si>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</si>
  <si>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</si>
  <si>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</si>
  <si>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</si>
  <si>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</si>
  <si>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</si>
  <si>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</si>
  <si>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</si>
  <si>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</si>
  <si>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</si>
  <si>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</si>
  <si>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</si>
  <si>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</si>
  <si>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</si>
  <si>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</si>
  <si>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</si>
  <si>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</si>
  <si>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</si>
  <si>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</si>
  <si>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</si>
  <si>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</si>
  <si>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</si>
  <si>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</si>
  <si>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</si>
  <si>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</si>
  <si>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</si>
  <si>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</si>
  <si>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</si>
  <si>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</si>
  <si>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</si>
  <si>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</si>
  <si>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</si>
  <si>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</si>
  <si>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</si>
  <si>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</si>
  <si>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</si>
  <si>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</si>
  <si>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</si>
  <si>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</si>
  <si>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</si>
  <si>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</si>
  <si>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</si>
  <si>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</si>
  <si>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</si>
  <si>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</si>
  <si>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</si>
  <si>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</si>
  <si>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</si>
  <si>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</si>
  <si>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</si>
  <si>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</si>
  <si>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</si>
  <si>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</si>
  <si>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</si>
  <si>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</si>
  <si>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</si>
  <si>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</si>
  <si>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</si>
  <si>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</si>
  <si>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</si>
  <si>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</si>
  <si>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</si>
  <si>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</si>
  <si>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</si>
  <si>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</si>
  <si>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</si>
  <si>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</si>
  <si>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</si>
  <si>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</si>
  <si>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</si>
  <si>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</si>
  <si>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</si>
  <si>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</si>
  <si>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</si>
  <si>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</si>
  <si>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</si>
  <si>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</si>
  <si>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</si>
  <si>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</si>
  <si>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</si>
  <si>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</si>
  <si>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</si>
  <si>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</si>
  <si>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</si>
  <si>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</si>
  <si>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</si>
  <si>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</si>
  <si>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</si>
  <si>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</si>
  <si>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</si>
  <si>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</si>
  <si>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</si>
  <si>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</si>
  <si>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</si>
  <si>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</si>
  <si>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</si>
  <si>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</si>
  <si>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</si>
  <si>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</si>
  <si>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</si>
  <si>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</si>
  <si>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</si>
  <si>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</si>
  <si>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</si>
  <si>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</si>
  <si>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</si>
  <si>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</si>
  <si>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</si>
  <si>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</si>
  <si>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</si>
  <si>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</si>
  <si>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</si>
  <si>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</si>
  <si>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</si>
  <si>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</si>
  <si>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</si>
  <si>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</si>
  <si>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</si>
  <si>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</si>
  <si>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</si>
  <si>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</si>
  <si>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</si>
  <si>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</si>
  <si>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</si>
  <si>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</si>
  <si>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</si>
  <si>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</si>
  <si>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</si>
  <si>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</si>
  <si>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</si>
  <si>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</si>
  <si>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</si>
  <si>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</si>
  <si>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</si>
  <si>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</si>
  <si>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</si>
  <si>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</si>
  <si>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</si>
  <si>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</si>
  <si>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</si>
  <si>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</si>
  <si>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</si>
  <si>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</si>
  <si>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</si>
  <si>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</si>
  <si>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</si>
  <si>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</si>
  <si>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</si>
  <si>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</si>
  <si>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</si>
  <si>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</si>
  <si>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</si>
  <si>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</si>
  <si>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</si>
  <si>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</si>
  <si>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</si>
  <si>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</si>
  <si>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</si>
  <si>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</si>
  <si>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</si>
  <si>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</si>
  <si>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</si>
  <si>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</si>
  <si>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</si>
  <si>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</si>
  <si>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</si>
  <si>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</si>
  <si>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</si>
  <si>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</si>
  <si>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</si>
  <si>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</si>
  <si>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</si>
  <si>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</si>
  <si>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</si>
  <si>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</si>
  <si>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</si>
  <si>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</si>
  <si>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</si>
  <si>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</si>
  <si>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</si>
  <si>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</si>
  <si>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</si>
  <si>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</si>
  <si>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</si>
  <si>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</si>
  <si>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</si>
  <si>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</si>
  <si>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</si>
  <si>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</si>
  <si>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</si>
  <si>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</si>
  <si>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</si>
  <si>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</si>
  <si>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</si>
  <si>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</si>
  <si>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</si>
  <si>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</si>
  <si>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</si>
  <si>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</si>
  <si>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</si>
  <si>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</si>
  <si>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</si>
  <si>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</si>
  <si>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</si>
  <si>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</si>
  <si>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</si>
  <si>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</si>
  <si>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</si>
  <si>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</si>
  <si>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</si>
  <si>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</si>
  <si>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</si>
  <si>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</si>
  <si>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</si>
  <si>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</si>
  <si>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</si>
  <si>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</si>
  <si>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</si>
  <si>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</si>
  <si>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</si>
  <si>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</si>
  <si>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</si>
  <si>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</si>
  <si>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</si>
  <si>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</si>
  <si>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</si>
  <si>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</si>
  <si>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</si>
  <si>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</si>
  <si>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</si>
  <si>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</si>
  <si>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</si>
  <si>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</si>
  <si>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</si>
  <si>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</si>
  <si>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</si>
  <si>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</si>
  <si>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</si>
  <si>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</si>
  <si>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</si>
  <si>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</si>
  <si>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</si>
  <si>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</si>
  <si>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</si>
  <si>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</si>
  <si>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</si>
  <si>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</si>
  <si>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</si>
  <si>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</si>
  <si>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</si>
  <si>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</si>
  <si>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</si>
  <si>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</si>
  <si>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</si>
  <si>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</si>
  <si>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</si>
  <si>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</si>
  <si>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</si>
  <si>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</si>
  <si>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</si>
  <si>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</si>
  <si>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</si>
  <si>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</si>
  <si>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</si>
  <si>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</si>
  <si>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</si>
  <si>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</si>
  <si>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</si>
  <si>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</si>
  <si>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</si>
  <si>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</si>
  <si>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</si>
  <si>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</si>
  <si>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</si>
  <si>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</si>
  <si>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</si>
  <si>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</si>
  <si>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</si>
  <si>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</si>
  <si>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</si>
  <si>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</si>
  <si>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</si>
  <si>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</si>
  <si>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</si>
  <si>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</si>
  <si>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</si>
  <si>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</si>
  <si>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</si>
  <si>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</si>
  <si>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</si>
  <si>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</si>
  <si>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</si>
  <si>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</si>
  <si>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</si>
  <si>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</si>
  <si>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</si>
  <si>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</si>
  <si>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</si>
  <si>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</si>
  <si>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</si>
  <si>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</si>
  <si>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</si>
  <si>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</si>
  <si>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</si>
  <si>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</si>
  <si>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</si>
  <si>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</si>
  <si>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</si>
  <si>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</si>
  <si>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</si>
  <si>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</si>
  <si>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</si>
  <si>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</si>
  <si>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</si>
  <si>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</si>
  <si>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</si>
  <si>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</si>
  <si>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</si>
  <si>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</si>
  <si>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</si>
  <si>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</si>
  <si>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</si>
  <si>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</si>
  <si>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</si>
  <si>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</si>
  <si>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</si>
  <si>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</si>
  <si>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</si>
  <si>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</si>
  <si>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</si>
  <si>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</si>
  <si>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</si>
  <si>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</si>
  <si>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</si>
  <si>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</si>
  <si>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</si>
  <si>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</si>
  <si>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</si>
  <si>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</si>
  <si>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</si>
  <si>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</si>
  <si>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</si>
  <si>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</si>
  <si>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</si>
  <si>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</si>
  <si>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</si>
  <si>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</si>
  <si>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</si>
  <si>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</si>
  <si>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</si>
  <si>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</si>
  <si>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</si>
  <si>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</si>
  <si>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</si>
  <si>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</si>
  <si>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</si>
  <si>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</si>
  <si>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</si>
  <si>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</si>
  <si>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</si>
  <si>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</si>
  <si>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</si>
  <si>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</si>
  <si>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</si>
  <si>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</si>
  <si>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</si>
  <si>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</si>
  <si>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</si>
  <si>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</si>
  <si>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</si>
  <si>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</si>
  <si>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</si>
  <si>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</si>
  <si>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</si>
  <si>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</si>
  <si>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</si>
  <si>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</si>
  <si>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</si>
  <si>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</si>
  <si>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</si>
  <si>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</si>
  <si>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</si>
  <si>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</si>
  <si>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</si>
  <si>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</si>
  <si>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</si>
  <si>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</si>
  <si>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</si>
  <si>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</si>
  <si>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</si>
  <si>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</si>
  <si>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</si>
  <si>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</si>
  <si>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</si>
  <si>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</si>
  <si>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</si>
  <si>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</si>
  <si>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</si>
  <si>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</si>
  <si>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</si>
  <si>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</si>
  <si>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</si>
  <si>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</si>
  <si>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</si>
  <si>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</si>
  <si>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</si>
  <si>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</si>
  <si>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</si>
  <si>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</si>
  <si>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</si>
  <si>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</si>
  <si>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</si>
  <si>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</si>
  <si>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</si>
  <si>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</si>
  <si>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</si>
  <si>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</si>
  <si>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</si>
  <si>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</si>
  <si>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</si>
  <si>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</si>
  <si>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</si>
  <si>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</si>
  <si>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</si>
  <si>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</si>
  <si>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</si>
  <si>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</si>
  <si>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</si>
  <si>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</si>
  <si>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</si>
  <si>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</si>
  <si>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</si>
  <si>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</si>
  <si>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</si>
  <si>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</si>
  <si>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</si>
  <si>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</si>
  <si>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</si>
  <si>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</si>
  <si>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</si>
  <si>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</si>
  <si>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</si>
  <si>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</si>
  <si>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</si>
  <si>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</si>
  <si>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</si>
  <si>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</si>
  <si>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</si>
  <si>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</si>
  <si>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</si>
  <si>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</si>
  <si>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</si>
  <si>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</si>
  <si>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</si>
  <si>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</si>
  <si>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</si>
  <si>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</si>
  <si>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</si>
  <si>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</si>
  <si>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</si>
  <si>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</si>
  <si>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</si>
  <si>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</si>
  <si>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</si>
  <si>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</si>
  <si>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</si>
  <si>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</si>
  <si>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</si>
  <si>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</si>
  <si>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</si>
  <si>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</si>
  <si>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</si>
  <si>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</si>
  <si>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</si>
  <si>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</si>
  <si>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</si>
  <si>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</si>
  <si>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</si>
  <si>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</si>
  <si>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</si>
  <si>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</si>
  <si>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</si>
  <si>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</si>
  <si>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</si>
  <si>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</si>
  <si>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</si>
  <si>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</si>
  <si>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</si>
  <si>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</si>
  <si>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</si>
  <si>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</si>
  <si>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</si>
  <si>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</si>
  <si>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</si>
  <si>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</si>
  <si>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</si>
  <si>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</si>
  <si>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</si>
  <si>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</si>
  <si>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</si>
  <si>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</si>
  <si>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</si>
  <si>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</si>
  <si>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</si>
  <si>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</si>
  <si>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</si>
  <si>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</si>
  <si>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</si>
  <si>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</si>
  <si>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</si>
  <si>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</si>
  <si>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</si>
  <si>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</si>
  <si>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</si>
  <si>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</si>
  <si>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</si>
  <si>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</si>
  <si>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</si>
  <si>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</si>
  <si>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</si>
  <si>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</si>
  <si>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</si>
  <si>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</si>
  <si>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</si>
  <si>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</si>
  <si>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</si>
  <si>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</si>
  <si>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</si>
  <si>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</si>
  <si>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</si>
  <si>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</si>
  <si>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</si>
  <si>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</si>
  <si>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</si>
  <si>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</si>
  <si>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</si>
  <si>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</si>
  <si>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</si>
  <si>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</si>
  <si>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</si>
  <si>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</si>
  <si>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</si>
  <si>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</si>
  <si>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</si>
  <si>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</si>
  <si>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</si>
  <si>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</si>
  <si>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</si>
  <si>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</si>
  <si>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</si>
  <si>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</si>
  <si>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</si>
  <si>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</si>
  <si>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</si>
  <si>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</si>
  <si>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</si>
  <si>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</si>
  <si>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</si>
  <si>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</si>
  <si>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</si>
  <si>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</si>
  <si>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</si>
  <si>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</si>
  <si>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</si>
  <si>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</si>
  <si>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</si>
  <si>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</si>
  <si>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</si>
  <si>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</si>
  <si>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</si>
  <si>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</si>
  <si>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</si>
  <si>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</si>
  <si>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</si>
  <si>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</si>
  <si>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</si>
  <si>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</si>
  <si>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</si>
  <si>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</si>
  <si>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</si>
  <si>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</si>
  <si>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</si>
  <si>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</si>
  <si>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</si>
  <si>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</si>
  <si>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</si>
  <si>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</si>
  <si>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</si>
  <si>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</si>
  <si>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</si>
  <si>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</si>
  <si>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</si>
  <si>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</si>
  <si>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</si>
  <si>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</si>
  <si>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</si>
  <si>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</si>
  <si>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</si>
  <si>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</si>
  <si>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</si>
  <si>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</si>
  <si>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</si>
  <si>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</si>
  <si>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</si>
  <si>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</si>
  <si>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</si>
  <si>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</si>
  <si>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</si>
  <si>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</si>
  <si>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</si>
  <si>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</si>
  <si>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</si>
  <si>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</si>
  <si>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</si>
  <si>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</si>
  <si>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</si>
  <si>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</si>
  <si>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</si>
  <si>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</si>
  <si>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</si>
  <si>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</si>
  <si>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</si>
  <si>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</si>
  <si>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</si>
  <si>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</si>
  <si>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</si>
  <si>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</si>
  <si>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</si>
  <si>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</si>
  <si>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</si>
  <si>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</si>
  <si>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</si>
  <si>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</si>
  <si>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</si>
  <si>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</si>
  <si>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</si>
  <si>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</si>
  <si>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</si>
  <si>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</si>
  <si>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</si>
  <si>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</si>
  <si>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</si>
  <si>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</si>
  <si>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</si>
  <si>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</si>
  <si>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</si>
  <si>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</si>
  <si>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</si>
  <si>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</si>
  <si>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</si>
  <si>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</si>
  <si>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</si>
  <si>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</si>
  <si>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</si>
  <si>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</si>
  <si>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</si>
  <si>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</si>
  <si>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</si>
  <si>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</si>
  <si>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</si>
  <si>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</si>
  <si>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</si>
  <si>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</si>
  <si>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</si>
  <si>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</si>
  <si>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</si>
  <si>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</si>
  <si>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</si>
  <si>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</si>
  <si>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</si>
  <si>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</si>
  <si>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</si>
  <si>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</si>
  <si>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</si>
  <si>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</si>
  <si>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</si>
  <si>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</si>
  <si>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</si>
  <si>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</si>
  <si>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</si>
  <si>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</si>
  <si>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</si>
  <si>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</si>
  <si>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</si>
  <si>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</si>
  <si>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</si>
  <si>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</si>
  <si>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</si>
  <si>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</si>
  <si>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</si>
  <si>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</si>
  <si>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</si>
  <si>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</si>
  <si>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</si>
  <si>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</si>
  <si>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</si>
  <si>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</si>
  <si>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</si>
  <si>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</si>
  <si>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</si>
  <si>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</si>
  <si>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</si>
  <si>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</si>
  <si>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</si>
  <si>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</si>
  <si>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</si>
  <si>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</si>
  <si>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</si>
  <si>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</si>
  <si>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</si>
  <si>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</si>
  <si>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</si>
  <si>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</si>
  <si>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</si>
  <si>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</si>
  <si>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</si>
  <si>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</si>
  <si>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</si>
  <si>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</si>
  <si>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</si>
  <si>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</si>
  <si>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</si>
  <si>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</si>
  <si>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</si>
  <si>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</si>
  <si>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</si>
  <si>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</si>
  <si>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</si>
  <si>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</si>
  <si>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</si>
  <si>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</si>
  <si>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</si>
  <si>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</si>
  <si>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</si>
  <si>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</si>
  <si>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</si>
  <si>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</si>
  <si>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</si>
  <si>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</si>
  <si>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</si>
  <si>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</si>
  <si>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</si>
  <si>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</si>
  <si>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</si>
  <si>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</si>
  <si>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</si>
  <si>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</si>
  <si>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</si>
  <si>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</si>
  <si>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</si>
  <si>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</si>
  <si>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</si>
  <si>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</si>
  <si>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</si>
  <si>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</si>
  <si>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</si>
  <si>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</si>
  <si>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</si>
  <si>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</si>
  <si>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</si>
  <si>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</si>
  <si>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</si>
  <si>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</si>
  <si>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</si>
  <si>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</si>
  <si>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</si>
  <si>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</si>
  <si>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</si>
  <si>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</si>
  <si>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</si>
  <si>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</si>
  <si>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</si>
  <si>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</si>
  <si>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</si>
  <si>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</si>
  <si>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</si>
  <si>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</si>
  <si>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</si>
  <si>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</si>
  <si>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</si>
  <si>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</si>
  <si>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</si>
  <si>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</si>
  <si>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</si>
  <si>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</si>
  <si>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</si>
  <si>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</si>
  <si>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</si>
  <si>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</si>
  <si>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</si>
  <si>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</si>
  <si>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</si>
  <si>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</si>
  <si>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</si>
  <si>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</si>
  <si>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</si>
  <si>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</si>
  <si>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</si>
  <si>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</si>
  <si>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</si>
  <si>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</si>
  <si>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</si>
  <si>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</si>
  <si>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</si>
  <si>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</si>
  <si>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</si>
  <si>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</si>
  <si>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</si>
  <si>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</si>
  <si>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</si>
  <si>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</si>
  <si>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</si>
  <si>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</si>
  <si>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</si>
  <si>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</si>
  <si>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</si>
  <si>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</si>
  <si>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</si>
  <si>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</si>
  <si>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</si>
  <si>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</si>
  <si>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</si>
  <si>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</si>
  <si>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</si>
  <si>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</si>
  <si>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</si>
  <si>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</si>
  <si>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</si>
  <si>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</si>
  <si>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</si>
  <si>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</si>
  <si>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</si>
  <si>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</si>
  <si>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</si>
  <si>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</si>
  <si>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</si>
  <si>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</si>
  <si>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</si>
  <si>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</si>
  <si>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</si>
  <si>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</si>
  <si>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</si>
  <si>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</si>
  <si>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</si>
  <si>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</si>
  <si>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</si>
  <si>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</si>
  <si>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</si>
  <si>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</si>
  <si>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</si>
  <si>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</si>
  <si>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</si>
  <si>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</si>
  <si>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</si>
  <si>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</si>
  <si>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</si>
  <si>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</si>
  <si>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</si>
  <si>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</si>
  <si>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</si>
  <si>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</si>
  <si>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</si>
  <si>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</si>
  <si>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</si>
  <si>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</si>
  <si>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</si>
  <si>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</si>
  <si>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</si>
  <si>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</si>
  <si>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</si>
  <si>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</si>
  <si>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</si>
  <si>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</si>
  <si>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</si>
  <si>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</si>
  <si>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</si>
  <si>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</si>
  <si>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</si>
  <si>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</si>
  <si>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</si>
  <si>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</si>
  <si>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</si>
  <si>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</si>
  <si>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</si>
  <si>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</si>
  <si>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</si>
  <si>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</si>
  <si>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</si>
  <si>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</si>
  <si>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</si>
  <si>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</si>
  <si>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</si>
  <si>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</si>
  <si>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</si>
  <si>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</si>
  <si>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</si>
  <si>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</si>
  <si>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</si>
  <si>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</si>
  <si>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</si>
  <si>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</si>
  <si>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</si>
  <si>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</si>
  <si>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</si>
  <si>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</si>
  <si>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</si>
  <si>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</si>
  <si>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</si>
  <si>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</si>
  <si>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</si>
  <si>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</si>
  <si>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</si>
  <si>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</si>
  <si>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</si>
  <si>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</si>
  <si>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</si>
  <si>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</si>
  <si>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</si>
  <si>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</si>
  <si>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</si>
  <si>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</si>
  <si>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</si>
  <si>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</si>
  <si>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</si>
  <si>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</si>
  <si>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</si>
  <si>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</si>
  <si>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</si>
  <si>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</si>
  <si>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</si>
  <si>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</si>
  <si>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</si>
  <si>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</si>
  <si>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</si>
  <si>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</si>
  <si>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</si>
  <si>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</si>
  <si>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</si>
  <si>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</si>
  <si>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</si>
  <si>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</si>
  <si>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</si>
  <si>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</si>
  <si>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</si>
  <si>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</si>
  <si>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</si>
  <si>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</si>
  <si>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</si>
  <si>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</si>
  <si>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</si>
  <si>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</si>
  <si>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</si>
  <si>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</si>
  <si>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</si>
  <si>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</si>
  <si>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</si>
  <si>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</si>
  <si>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</si>
  <si>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</si>
  <si>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</si>
  <si>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</si>
  <si>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</si>
  <si>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</si>
  <si>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</si>
  <si>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</si>
  <si>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</si>
  <si>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</si>
  <si>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</si>
  <si>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</si>
  <si>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</si>
  <si>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</si>
  <si>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</si>
  <si>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</si>
  <si>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</si>
  <si>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</si>
  <si>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</si>
  <si>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</si>
  <si>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</si>
  <si>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</si>
  <si>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</si>
  <si>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</si>
  <si>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</si>
  <si>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</si>
  <si>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</si>
  <si>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</si>
  <si>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</si>
  <si>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</si>
  <si>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</si>
  <si>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</si>
  <si>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</si>
  <si>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</si>
  <si>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</si>
  <si>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</si>
  <si>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</si>
  <si>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</si>
  <si>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</si>
  <si>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</si>
  <si>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</si>
  <si>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</si>
  <si>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</si>
  <si>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</si>
  <si>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</si>
  <si>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</si>
  <si>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</si>
  <si>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</si>
  <si>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</si>
  <si>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</si>
  <si>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</si>
  <si>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</si>
  <si>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</si>
  <si>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</si>
  <si>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</si>
  <si>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</si>
  <si>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</si>
  <si>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</si>
  <si>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</si>
  <si>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</si>
  <si>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</si>
  <si>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</si>
  <si>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</si>
  <si>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</si>
  <si>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</si>
  <si>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</si>
  <si>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</si>
  <si>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</si>
  <si>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</si>
  <si>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</si>
  <si>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</si>
  <si>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</si>
  <si>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</si>
  <si>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</si>
  <si>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</si>
  <si>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</si>
  <si>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</si>
  <si>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</si>
  <si>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</si>
  <si>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</si>
  <si>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</si>
  <si>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</si>
  <si>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</si>
  <si>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</si>
  <si>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</si>
  <si>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</si>
  <si>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</si>
  <si>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</si>
  <si>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</si>
  <si>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</si>
  <si>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</si>
  <si>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</si>
  <si>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</si>
  <si>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</si>
  <si>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</si>
  <si>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</si>
  <si>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</si>
  <si>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</si>
  <si>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</si>
  <si>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</si>
  <si>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</si>
  <si>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</si>
  <si>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</si>
  <si>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</si>
  <si>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</si>
  <si>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</si>
  <si>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</si>
  <si>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</si>
  <si>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</si>
  <si>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</si>
  <si>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</si>
  <si>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</si>
  <si>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</si>
  <si>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</si>
  <si>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</si>
  <si>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</si>
  <si>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</si>
  <si>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</si>
  <si>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</si>
  <si>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</si>
  <si>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</si>
  <si>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</si>
  <si>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</si>
  <si>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</si>
  <si>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</si>
  <si>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</si>
  <si>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</si>
  <si>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</si>
  <si>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</si>
  <si>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</si>
  <si>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</si>
  <si>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</si>
  <si>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</si>
  <si>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</si>
  <si>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</si>
  <si>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</si>
  <si>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</si>
  <si>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</si>
  <si>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</si>
  <si>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</si>
  <si>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</si>
  <si>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</si>
  <si>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</si>
  <si>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</si>
  <si>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</si>
  <si>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</si>
  <si>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</si>
  <si>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</si>
  <si>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</si>
  <si>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</si>
  <si>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</si>
  <si>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</si>
  <si>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</si>
  <si>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</si>
  <si>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</si>
  <si>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</si>
  <si>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</si>
  <si>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</si>
  <si>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</si>
  <si>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</si>
  <si>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</si>
  <si>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</si>
  <si>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</si>
  <si>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</si>
  <si>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</si>
  <si>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</si>
  <si>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</si>
  <si>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</si>
  <si>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</si>
  <si>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</si>
  <si>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</si>
  <si>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</si>
  <si>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</si>
  <si>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</si>
  <si>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</si>
  <si>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</si>
  <si>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</si>
  <si>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</si>
  <si>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</si>
  <si>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</si>
  <si>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</si>
  <si>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</si>
  <si>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</si>
  <si>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</si>
  <si>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</si>
  <si>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</si>
  <si>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</si>
  <si>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</si>
  <si>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</si>
  <si>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</si>
  <si>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</si>
  <si>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</si>
  <si>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</si>
  <si>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</si>
  <si>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</si>
  <si>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</si>
  <si>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</si>
  <si>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</si>
  <si>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</si>
  <si>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</si>
  <si>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</si>
  <si>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</si>
  <si>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</si>
  <si>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</si>
  <si>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</si>
  <si>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</si>
  <si>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</si>
  <si>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</si>
  <si>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</si>
  <si>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</si>
  <si>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</si>
  <si>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</si>
  <si>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</si>
  <si>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</si>
  <si>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</si>
  <si>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</si>
  <si>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</si>
  <si>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</si>
  <si>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</si>
  <si>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</si>
  <si>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</si>
  <si>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</si>
  <si>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</si>
  <si>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</si>
  <si>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</si>
  <si>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</si>
  <si>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</si>
  <si>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</si>
  <si>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</si>
  <si>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</si>
  <si>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</si>
  <si>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</si>
  <si>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</si>
  <si>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</si>
  <si>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</si>
  <si>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</si>
  <si>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</si>
  <si>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</si>
  <si>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</si>
  <si>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</si>
  <si>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</si>
  <si>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</si>
  <si>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</si>
  <si>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</si>
  <si>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</si>
  <si>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</si>
  <si>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</si>
  <si>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</si>
  <si>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</si>
  <si>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</si>
  <si>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</si>
  <si>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</si>
  <si>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</si>
  <si>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</si>
  <si>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</si>
  <si>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</si>
  <si>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</si>
  <si>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</si>
  <si>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</si>
  <si>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</si>
  <si>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</si>
  <si>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</si>
  <si>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</si>
  <si>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</si>
  <si>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</si>
  <si>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</si>
  <si>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</si>
  <si>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</si>
  <si>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</si>
  <si>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</si>
  <si>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</si>
  <si>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</si>
  <si>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</si>
  <si>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</si>
  <si>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</si>
  <si>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</si>
  <si>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</si>
  <si>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</si>
  <si>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</si>
  <si>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</si>
  <si>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</si>
  <si>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</si>
  <si>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</si>
  <si>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</si>
  <si>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</si>
  <si>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</si>
  <si>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</si>
  <si>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</si>
  <si>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</si>
  <si>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</si>
  <si>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</si>
  <si>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</si>
  <si>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</si>
  <si>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</si>
  <si>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</si>
  <si>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</si>
  <si>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</si>
  <si>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</si>
  <si>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</si>
  <si>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</si>
  <si>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</si>
  <si>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</si>
  <si>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</si>
  <si>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</si>
  <si>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</si>
  <si>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</si>
  <si>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</si>
  <si>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</si>
  <si>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</si>
  <si>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</si>
  <si>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</si>
  <si>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</si>
  <si>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</si>
  <si>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</si>
  <si>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</si>
  <si>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</si>
  <si>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</si>
  <si>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</si>
  <si>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</si>
  <si>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</si>
  <si>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</si>
  <si>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</si>
  <si>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</si>
  <si>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</si>
  <si>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</si>
  <si>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</si>
  <si>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</si>
  <si>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</si>
  <si>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</si>
  <si>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</si>
  <si>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</si>
  <si>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</si>
  <si>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</si>
  <si>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</si>
  <si>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</si>
  <si>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</si>
  <si>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</si>
  <si>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</si>
  <si>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</si>
  <si>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</si>
  <si>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</si>
  <si>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</si>
  <si>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</si>
  <si>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</si>
  <si>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</si>
  <si>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</si>
  <si>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</si>
  <si>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</si>
  <si>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</si>
  <si>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</si>
  <si>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</si>
  <si>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</si>
  <si>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</si>
  <si>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</si>
  <si>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</si>
  <si>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</si>
  <si>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</si>
  <si>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</si>
  <si>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</si>
  <si>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</si>
  <si>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</si>
  <si>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</si>
  <si>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</si>
  <si>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</si>
  <si>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</si>
  <si>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</si>
  <si>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</si>
  <si>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</si>
  <si>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</si>
  <si>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</si>
  <si>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</si>
  <si>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</si>
  <si>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</si>
  <si>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</si>
  <si>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</si>
  <si>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</si>
  <si>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</si>
  <si>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</si>
  <si>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</si>
  <si>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</si>
  <si>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</si>
  <si>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</si>
  <si>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</si>
  <si>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</si>
  <si>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</si>
  <si>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</si>
  <si>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</si>
  <si>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</si>
  <si>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</si>
  <si>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</si>
  <si>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</si>
  <si>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</si>
  <si>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</si>
  <si>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</si>
  <si>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</si>
  <si>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</si>
  <si>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</si>
  <si>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</si>
  <si>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</si>
  <si>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</si>
  <si>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</si>
  <si>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</si>
  <si>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</si>
  <si>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</si>
  <si>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</si>
  <si>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</si>
  <si>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</si>
  <si>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</si>
  <si>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</si>
  <si>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</si>
  <si>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</si>
  <si>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</si>
  <si>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</si>
  <si>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</si>
  <si>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</si>
  <si>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</si>
  <si>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</si>
  <si>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</si>
  <si>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</si>
  <si>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</si>
  <si>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</si>
  <si>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</si>
  <si>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</si>
  <si>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</si>
  <si>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</si>
  <si>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</si>
  <si>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</si>
  <si>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</si>
  <si>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</si>
  <si>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</si>
  <si>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</si>
  <si>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</si>
  <si>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</si>
  <si>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</si>
  <si>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</si>
  <si>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</si>
  <si>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</si>
  <si>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</si>
  <si>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</si>
  <si>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</si>
  <si>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</si>
  <si>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</si>
  <si>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</si>
  <si>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</si>
  <si>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</si>
  <si>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</si>
  <si>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</si>
  <si>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</si>
  <si>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</si>
  <si>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</si>
  <si>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</si>
  <si>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</si>
  <si>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</si>
  <si>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</si>
  <si>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</si>
  <si>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</si>
  <si>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</si>
  <si>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</si>
  <si>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</si>
  <si>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</si>
  <si>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</si>
  <si>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</si>
  <si>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</si>
  <si>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</si>
  <si>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</si>
  <si>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</si>
  <si>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</si>
  <si>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</si>
  <si>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</si>
  <si>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</si>
  <si>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</si>
  <si>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</si>
  <si>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</si>
  <si>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</si>
  <si>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</si>
  <si>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</si>
  <si>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</si>
  <si>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</si>
  <si>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</si>
  <si>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</si>
  <si>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</si>
  <si>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</si>
  <si>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</si>
  <si>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</si>
  <si>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</si>
  <si>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</si>
  <si>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</si>
  <si>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</si>
  <si>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</si>
  <si>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</si>
  <si>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</si>
  <si>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</si>
  <si>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</si>
  <si>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</si>
  <si>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</si>
  <si>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</si>
  <si>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</si>
  <si>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</si>
  <si>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</si>
  <si>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</si>
  <si>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</si>
  <si>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</si>
  <si>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</si>
  <si>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</si>
  <si>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</si>
  <si>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</si>
  <si>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</si>
  <si>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</si>
  <si>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</si>
  <si>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</si>
  <si>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</si>
  <si>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</si>
  <si>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</si>
  <si>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</si>
  <si>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</si>
  <si>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</si>
  <si>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</si>
  <si>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</si>
  <si>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</si>
  <si>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</si>
  <si>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</si>
  <si>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</si>
  <si>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</si>
  <si>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</si>
  <si>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</si>
  <si>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</si>
  <si>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</si>
  <si>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</si>
  <si>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</si>
  <si>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</si>
  <si>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</si>
  <si>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</si>
  <si>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</si>
  <si>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</si>
  <si>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</si>
  <si>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</si>
  <si>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</si>
  <si>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</si>
  <si>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</si>
  <si>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</si>
  <si>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</si>
  <si>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</si>
  <si>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</si>
  <si>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</si>
  <si>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</si>
  <si>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</si>
  <si>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</si>
  <si>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</si>
  <si>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</si>
  <si>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</si>
  <si>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</si>
  <si>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</si>
  <si>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</si>
  <si>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</si>
  <si>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</si>
  <si>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</si>
  <si>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</si>
  <si>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</si>
  <si>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</si>
  <si>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</si>
  <si>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</si>
  <si>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</si>
  <si>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</si>
  <si>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</si>
  <si>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</si>
  <si>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</si>
  <si>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</si>
  <si>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</si>
  <si>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</si>
  <si>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</si>
  <si>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</si>
  <si>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</si>
  <si>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</si>
  <si>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</si>
  <si>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</si>
  <si>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</si>
  <si>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</si>
  <si>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</si>
  <si>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</si>
  <si>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</si>
  <si>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</si>
  <si>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</si>
  <si>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</si>
  <si>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</si>
  <si>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</si>
  <si>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</si>
  <si>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</si>
  <si>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</si>
  <si>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</si>
  <si>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</si>
  <si>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</si>
  <si>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</si>
  <si>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</si>
  <si>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</si>
  <si>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</si>
  <si>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</si>
  <si>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</si>
  <si>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</si>
  <si>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</si>
  <si>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</si>
  <si>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</si>
  <si>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</si>
  <si>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</si>
  <si>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</si>
  <si>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</si>
  <si>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</si>
  <si>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</si>
  <si>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</si>
  <si>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</si>
  <si>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</si>
  <si>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</si>
  <si>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</si>
  <si>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</si>
  <si>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</si>
  <si>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</si>
  <si>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</si>
  <si>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</si>
  <si>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</si>
  <si>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</si>
  <si>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</si>
  <si>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</si>
  <si>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</si>
  <si>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</si>
  <si>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</si>
  <si>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</si>
  <si>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</si>
  <si>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</si>
  <si>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</si>
  <si>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</si>
  <si>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</si>
  <si>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</si>
  <si>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</si>
  <si>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</si>
  <si>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</si>
  <si>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</si>
  <si>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</si>
  <si>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</si>
  <si>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</si>
  <si>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</si>
  <si>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</si>
  <si>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</si>
  <si>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</si>
  <si>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</si>
  <si>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</si>
  <si>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</si>
  <si>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</si>
  <si>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</si>
  <si>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</si>
  <si>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</si>
  <si>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</si>
  <si>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</si>
  <si>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</si>
  <si>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</si>
  <si>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</si>
  <si>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</si>
  <si>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</si>
  <si>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</si>
  <si>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</si>
  <si>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</si>
  <si>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</si>
  <si>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</si>
  <si>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</si>
  <si>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</si>
  <si>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</si>
  <si>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</si>
  <si>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</si>
  <si>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</si>
  <si>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</si>
  <si>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</si>
  <si>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</si>
  <si>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</si>
  <si>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</si>
  <si>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</si>
  <si>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</si>
  <si>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</si>
  <si>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</si>
  <si>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</si>
  <si>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</si>
  <si>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</si>
  <si>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</si>
  <si>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</si>
  <si>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</si>
  <si>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</si>
  <si>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</si>
  <si>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</si>
  <si>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</si>
  <si>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</si>
  <si>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</si>
  <si>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</si>
  <si>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</si>
  <si>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</si>
  <si>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</si>
  <si>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</si>
  <si>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</si>
  <si>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</si>
  <si>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</si>
  <si>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</si>
  <si>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</si>
  <si>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</si>
  <si>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</si>
  <si>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</si>
  <si>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</si>
  <si>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</si>
  <si>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</si>
  <si>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</si>
  <si>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</si>
  <si>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</si>
  <si>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</si>
  <si>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</si>
  <si>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</si>
  <si>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</si>
  <si>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</si>
  <si>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</si>
  <si>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</si>
  <si>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</si>
  <si>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</si>
  <si>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</si>
  <si>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</si>
  <si>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</si>
  <si>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</si>
  <si>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</si>
  <si>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</si>
  <si>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</si>
  <si>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</si>
  <si>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</si>
  <si>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</si>
  <si>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</si>
  <si>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</si>
  <si>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</si>
  <si>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</si>
  <si>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</si>
  <si>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</si>
  <si>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</si>
  <si>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</si>
  <si>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</si>
  <si>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</si>
  <si>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</si>
  <si>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</si>
  <si>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</si>
  <si>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</si>
  <si>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</si>
  <si>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</si>
  <si>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</si>
  <si>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</si>
  <si>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</si>
  <si>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</si>
  <si>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</si>
  <si>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</si>
  <si>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</si>
  <si>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</si>
  <si>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</si>
  <si>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</si>
  <si>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</si>
  <si>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</si>
  <si>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</si>
  <si>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</si>
  <si>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</si>
  <si>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</si>
  <si>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</si>
  <si>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</si>
  <si>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</si>
  <si>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</si>
  <si>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</si>
  <si>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</si>
  <si>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</si>
  <si>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</si>
  <si>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</si>
  <si>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</si>
  <si>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</si>
  <si>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</si>
  <si>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</si>
  <si>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</si>
  <si>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</si>
  <si>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</si>
  <si>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</si>
  <si>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</si>
  <si>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</si>
  <si>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</si>
  <si>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</si>
  <si>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</si>
  <si>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</si>
  <si>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</si>
  <si>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</si>
  <si>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</si>
  <si>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</si>
  <si>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</si>
  <si>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</si>
  <si>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</si>
  <si>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</si>
  <si>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</si>
  <si>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</si>
  <si>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</si>
  <si>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</si>
  <si>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</si>
  <si>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</si>
  <si>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</si>
  <si>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</si>
  <si>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</si>
  <si>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</si>
  <si>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</si>
  <si>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</si>
  <si>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</si>
  <si>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</si>
  <si>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</si>
  <si>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</si>
  <si>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</si>
  <si>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</si>
  <si>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</si>
  <si>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</si>
  <si>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</si>
  <si>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</si>
  <si>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</si>
  <si>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</si>
  <si>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</si>
  <si>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</si>
  <si>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</si>
  <si>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</si>
  <si>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</si>
  <si>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</si>
  <si>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</si>
  <si>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</si>
  <si>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</si>
  <si>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</si>
  <si>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</si>
  <si>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</si>
  <si>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</si>
  <si>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</si>
  <si>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</si>
  <si>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</si>
  <si>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</si>
  <si>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</si>
  <si>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</si>
  <si>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</si>
  <si>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</si>
  <si>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</si>
  <si>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</si>
  <si>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</si>
  <si>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</si>
  <si>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</si>
  <si>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</si>
  <si>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</si>
  <si>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</si>
  <si>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</si>
  <si>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</si>
  <si>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</si>
  <si>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</si>
  <si>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</si>
  <si>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</si>
  <si>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</si>
  <si>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</si>
  <si>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</si>
  <si>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</si>
  <si>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</si>
  <si>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</si>
  <si>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</si>
  <si>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</si>
  <si>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</si>
  <si>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</si>
  <si>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</si>
  <si>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</si>
  <si>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</si>
  <si>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</si>
  <si>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</si>
  <si>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</si>
  <si>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</si>
  <si>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</si>
  <si>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</si>
  <si>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</si>
  <si>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</si>
  <si>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</si>
  <si>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</si>
  <si>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</si>
  <si>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</si>
  <si>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</si>
  <si>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</si>
  <si>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</si>
  <si>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</si>
  <si>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</si>
  <si>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</si>
  <si>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</si>
  <si>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</si>
  <si>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</si>
  <si>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</si>
  <si>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</si>
  <si>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</si>
  <si>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</si>
  <si>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</si>
  <si>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</si>
  <si>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</si>
  <si>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</si>
  <si>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</si>
  <si>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</si>
  <si>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</si>
  <si>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</si>
  <si>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</si>
  <si>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</si>
  <si>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</si>
  <si>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</si>
  <si>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</si>
  <si>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</si>
  <si>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</si>
  <si>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</si>
  <si>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</si>
  <si>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</si>
  <si>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</si>
  <si>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</si>
  <si>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</si>
  <si>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</si>
  <si>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</si>
  <si>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</si>
  <si>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</si>
  <si>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</si>
  <si>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</si>
  <si>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</si>
  <si>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</si>
  <si>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</si>
  <si>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</si>
  <si>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</si>
  <si>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</si>
  <si>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</si>
  <si>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</si>
  <si>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</si>
  <si>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</si>
  <si>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</si>
  <si>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</si>
  <si>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</si>
  <si>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</si>
  <si>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</si>
  <si>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</si>
  <si>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</si>
  <si>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</si>
  <si>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</si>
  <si>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</si>
  <si>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</si>
  <si>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</si>
  <si>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</si>
  <si>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</si>
  <si>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</si>
  <si>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</si>
  <si>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</si>
  <si>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</si>
  <si>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</si>
  <si>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</si>
  <si>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</si>
  <si>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</si>
  <si>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</si>
  <si>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</si>
  <si>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</si>
  <si>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</si>
  <si>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</si>
  <si>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</si>
  <si>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</si>
  <si>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</si>
  <si>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</si>
  <si>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</si>
  <si>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</si>
  <si>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</si>
  <si>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</si>
  <si>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</si>
  <si>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</si>
  <si>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</si>
  <si>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</si>
  <si>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</si>
  <si>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</si>
  <si>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</si>
  <si>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</si>
  <si>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</si>
  <si>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</si>
  <si>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</si>
  <si>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</si>
  <si>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</si>
  <si>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</si>
  <si>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</si>
  <si>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</si>
  <si>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</si>
  <si>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</si>
  <si>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</si>
  <si>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</si>
  <si>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</si>
  <si>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</si>
  <si>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</si>
  <si>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</si>
  <si>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</si>
  <si>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</si>
  <si>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</si>
  <si>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</si>
  <si>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</si>
  <si>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</si>
  <si>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</si>
  <si>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</si>
  <si>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</si>
  <si>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</si>
  <si>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</si>
  <si>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</si>
  <si>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</si>
  <si>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</si>
  <si>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</si>
  <si>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</si>
  <si>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</si>
  <si>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</si>
  <si>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</si>
  <si>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</si>
  <si>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</si>
  <si>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</si>
  <si>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</si>
  <si>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</si>
  <si>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</si>
  <si>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</si>
  <si>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</si>
  <si>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</si>
  <si>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</si>
  <si>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</si>
  <si>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</si>
  <si>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</si>
  <si>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</si>
  <si>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</si>
  <si>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</si>
  <si>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</si>
  <si>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</si>
  <si>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</si>
  <si>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</si>
  <si>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</si>
  <si>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</si>
  <si>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</si>
  <si>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</si>
  <si>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</si>
  <si>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</si>
  <si>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</si>
  <si>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</si>
  <si>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</si>
  <si>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</si>
  <si>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</si>
  <si>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</si>
  <si>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</si>
  <si>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</si>
  <si>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</si>
  <si>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</si>
  <si>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</si>
  <si>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</si>
  <si>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</si>
  <si>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</si>
  <si>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</si>
  <si>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</si>
  <si>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</si>
  <si>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</si>
  <si>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</si>
  <si>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</si>
  <si>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</si>
  <si>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</si>
  <si>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</si>
  <si>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</si>
  <si>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</si>
  <si>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</si>
  <si>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</si>
  <si>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</si>
  <si>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</si>
  <si>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</si>
  <si>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</si>
  <si>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</si>
  <si>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</si>
  <si>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</si>
  <si>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</si>
  <si>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</si>
  <si>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</si>
  <si>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</si>
  <si>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</si>
  <si>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</si>
  <si>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</si>
  <si>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</si>
  <si>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</si>
  <si>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</si>
  <si>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</si>
  <si>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</si>
  <si>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</si>
  <si>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</si>
  <si>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</si>
  <si>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</si>
  <si>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</si>
  <si>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</si>
  <si>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</si>
  <si>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</si>
  <si>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</si>
  <si>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</si>
  <si>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</si>
  <si>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</si>
  <si>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</si>
  <si>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</si>
  <si>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</si>
  <si>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</si>
  <si>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</si>
  <si>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</si>
  <si>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</si>
  <si>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</si>
  <si>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</si>
  <si>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</si>
  <si>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</si>
  <si>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</si>
  <si>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</si>
  <si>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</si>
  <si>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</si>
  <si>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</si>
  <si>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</si>
  <si>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</si>
  <si>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</si>
  <si>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</si>
  <si>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</si>
  <si>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</si>
  <si>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</si>
  <si>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</si>
  <si>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</si>
  <si>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</si>
  <si>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</si>
  <si>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</si>
  <si>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</si>
  <si>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</si>
  <si>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</si>
  <si>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</si>
  <si>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</si>
  <si>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</si>
  <si>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</si>
  <si>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</si>
  <si>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</si>
  <si>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</si>
  <si>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</si>
  <si>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</si>
  <si>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</si>
  <si>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</si>
  <si>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</si>
  <si>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</si>
  <si>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</si>
  <si>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</si>
  <si>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</si>
  <si>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</si>
  <si>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</si>
  <si>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</si>
  <si>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</si>
  <si>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</si>
  <si>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</si>
  <si>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</si>
  <si>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</si>
  <si>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</si>
  <si>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</si>
  <si>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</si>
  <si>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</si>
  <si>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</si>
  <si>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</si>
  <si>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</si>
  <si>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</si>
  <si>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</si>
  <si>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</si>
  <si>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</si>
  <si>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</si>
  <si>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</si>
  <si>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</si>
  <si>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</si>
  <si>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</si>
  <si>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</si>
  <si>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</si>
  <si>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</si>
  <si>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</si>
  <si>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</si>
  <si>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</si>
  <si>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</si>
  <si>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</si>
  <si>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</si>
  <si>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</si>
  <si>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</si>
  <si>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</si>
  <si>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</si>
  <si>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</si>
  <si>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</si>
  <si>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</si>
  <si>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</si>
  <si>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</si>
  <si>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</si>
  <si>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</si>
  <si>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</si>
  <si>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</si>
  <si>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</si>
  <si>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</si>
  <si>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</si>
  <si>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</si>
  <si>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</si>
  <si>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</si>
  <si>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</si>
  <si>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</si>
  <si>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</si>
  <si>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</si>
  <si>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</si>
  <si>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</si>
  <si>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</si>
  <si>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</si>
  <si>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</si>
  <si>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</si>
  <si>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</si>
  <si>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</si>
  <si>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</si>
  <si>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</si>
  <si>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</si>
  <si>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</si>
  <si>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</si>
  <si>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</si>
  <si>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</si>
  <si>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</si>
  <si>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</si>
  <si>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</si>
  <si>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</si>
  <si>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</si>
  <si>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</si>
  <si>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</si>
  <si>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</si>
  <si>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</si>
  <si>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</si>
  <si>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</si>
  <si>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</si>
  <si>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</si>
  <si>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</si>
  <si>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</si>
  <si>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</si>
  <si>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</si>
  <si>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</si>
  <si>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</si>
  <si>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</si>
  <si>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</si>
  <si>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</si>
  <si>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</si>
  <si>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</si>
  <si>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</si>
  <si>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</si>
  <si>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</si>
  <si>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</si>
  <si>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</si>
  <si>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</si>
  <si>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</si>
  <si>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</si>
  <si>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</si>
  <si>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</si>
  <si>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</si>
  <si>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</si>
  <si>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</si>
  <si>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</si>
  <si>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</si>
  <si>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</si>
  <si>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</si>
  <si>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</si>
  <si>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</si>
  <si>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</si>
  <si>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</si>
  <si>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</si>
  <si>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</si>
  <si>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</si>
  <si>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</si>
  <si>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</si>
  <si>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</si>
  <si>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</si>
  <si>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</si>
  <si>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</si>
  <si>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</si>
  <si>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</si>
  <si>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</si>
  <si>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</si>
  <si>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</si>
  <si>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</si>
  <si>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</si>
  <si>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</si>
  <si>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</si>
  <si>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</si>
  <si>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</si>
  <si>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</si>
  <si>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</si>
  <si>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</si>
  <si>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</si>
  <si>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</si>
  <si>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</si>
  <si>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</si>
  <si>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</si>
  <si>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</si>
  <si>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</si>
  <si>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</si>
  <si>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</si>
  <si>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</si>
  <si>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</si>
  <si>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</si>
  <si>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</si>
  <si>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</si>
  <si>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</si>
  <si>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</si>
  <si>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</si>
  <si>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</si>
  <si>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</si>
  <si>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</si>
  <si>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</si>
  <si>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</si>
  <si>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</si>
  <si>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</si>
  <si>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</si>
  <si>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</si>
  <si>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</si>
  <si>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</si>
  <si>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</si>
  <si>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</si>
  <si>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</si>
  <si>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</si>
  <si>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</si>
  <si>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</si>
  <si>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</si>
  <si>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</si>
  <si>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</si>
  <si>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</si>
  <si>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</si>
  <si>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</si>
  <si>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</si>
  <si>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</si>
  <si>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</si>
  <si>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</si>
  <si>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</si>
  <si>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</si>
  <si>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</si>
  <si>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</si>
  <si>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</si>
  <si>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</si>
  <si>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</si>
  <si>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</si>
  <si>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</si>
  <si>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</si>
  <si>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</si>
  <si>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</si>
  <si>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</si>
  <si>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</si>
  <si>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</si>
  <si>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</si>
  <si>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</si>
  <si>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</si>
  <si>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</si>
  <si>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</si>
  <si>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</si>
  <si>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</si>
  <si>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</si>
  <si>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</si>
  <si>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</si>
  <si>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</si>
  <si>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</si>
  <si>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</si>
  <si>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</si>
  <si>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</si>
  <si>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</si>
  <si>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</si>
  <si>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</si>
  <si>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</si>
  <si>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</si>
  <si>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</si>
  <si>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</si>
  <si>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</si>
  <si>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</si>
  <si>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</si>
  <si>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</si>
  <si>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</si>
  <si>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</si>
  <si>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</si>
  <si>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</si>
  <si>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</si>
  <si>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</si>
  <si>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</si>
  <si>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</si>
  <si>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</si>
  <si>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</si>
  <si>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</si>
  <si>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</si>
  <si>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</si>
  <si>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</si>
  <si>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</si>
  <si>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</si>
  <si>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</si>
  <si>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</si>
  <si>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</si>
  <si>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</si>
  <si>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</si>
  <si>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</si>
  <si>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</si>
  <si>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</si>
  <si>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</si>
  <si>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</si>
  <si>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</si>
  <si>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</si>
  <si>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</si>
  <si>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</si>
  <si>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</si>
  <si>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</si>
  <si>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</si>
  <si>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</si>
  <si>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</si>
  <si>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</si>
  <si>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</si>
  <si>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</si>
  <si>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</si>
  <si>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</si>
  <si>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</si>
  <si>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</si>
  <si>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</si>
  <si>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</si>
  <si>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</si>
  <si>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</si>
  <si>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</si>
  <si>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</si>
  <si>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</si>
  <si>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</si>
  <si>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</si>
  <si>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</si>
  <si>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</si>
  <si>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</si>
  <si>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</si>
  <si>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</si>
  <si>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</si>
  <si>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</si>
  <si>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</si>
  <si>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</si>
  <si>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</si>
  <si>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</si>
  <si>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</si>
  <si>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</si>
  <si>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</si>
  <si>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</si>
  <si>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</si>
  <si>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</si>
  <si>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</si>
  <si>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</si>
  <si>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</si>
  <si>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</si>
  <si>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</si>
  <si>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</si>
  <si>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</si>
  <si>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</si>
  <si>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</si>
  <si>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</si>
  <si>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</si>
  <si>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</si>
  <si>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</si>
  <si>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</si>
  <si>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</si>
  <si>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</si>
  <si>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</si>
  <si>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</si>
  <si>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</si>
  <si>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</si>
  <si>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</si>
  <si>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</si>
  <si>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</si>
  <si>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</si>
  <si>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</si>
  <si>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</si>
  <si>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</si>
  <si>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</si>
  <si>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</si>
  <si>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</si>
  <si>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</si>
  <si>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</si>
  <si>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</si>
  <si>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</si>
  <si>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</si>
  <si>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</si>
  <si>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</si>
  <si>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</si>
  <si>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</si>
  <si>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</si>
  <si>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</si>
  <si>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</si>
  <si>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</si>
  <si>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</si>
  <si>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</si>
  <si>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</si>
  <si>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</si>
  <si>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</si>
  <si>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</si>
  <si>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</si>
  <si>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</si>
  <si>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</si>
  <si>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</si>
  <si>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</si>
  <si>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</si>
  <si>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</si>
  <si>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</si>
  <si>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</si>
  <si>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</si>
  <si>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</si>
  <si>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</si>
  <si>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</si>
  <si>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</si>
  <si>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</si>
  <si>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</si>
  <si>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</si>
  <si>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</si>
  <si>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</si>
  <si>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</si>
  <si>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</si>
  <si>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</si>
  <si>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</si>
  <si>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</si>
  <si>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</si>
  <si>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</si>
  <si>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</si>
  <si>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</si>
  <si>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</si>
  <si>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</si>
  <si>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</si>
  <si>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</si>
  <si>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</si>
  <si>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</si>
  <si>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</si>
  <si>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</si>
  <si>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</si>
  <si>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</si>
  <si>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</si>
  <si>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</si>
  <si>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</si>
  <si>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</si>
  <si>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</si>
  <si>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</si>
  <si>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</si>
  <si>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</si>
  <si>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</si>
  <si>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</si>
  <si>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</si>
  <si>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</si>
  <si>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</si>
  <si>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</si>
  <si>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</si>
  <si>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</si>
  <si>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</si>
  <si>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</si>
  <si>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</si>
  <si>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</si>
  <si>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</si>
  <si>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</si>
  <si>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</si>
  <si>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</si>
  <si>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</si>
  <si>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</si>
  <si>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</si>
  <si>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</si>
  <si>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</si>
  <si>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</si>
  <si>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</si>
  <si>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</si>
  <si>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</si>
  <si>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</si>
  <si>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</si>
  <si>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</si>
  <si>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</si>
  <si>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</si>
  <si>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</si>
  <si>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</si>
  <si>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</si>
  <si>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</si>
  <si>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</si>
  <si>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</si>
  <si>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</si>
  <si>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</si>
  <si>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</si>
  <si>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</si>
  <si>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</si>
  <si>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</si>
  <si>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</si>
  <si>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</si>
  <si>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</si>
  <si>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</si>
  <si>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</si>
  <si>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</si>
  <si>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</si>
  <si>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</si>
  <si>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</si>
  <si>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</si>
  <si>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</si>
  <si>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</si>
  <si>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</si>
  <si>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</si>
  <si>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</si>
  <si>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</si>
  <si>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</si>
  <si>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</si>
  <si>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</si>
  <si>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</si>
  <si>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</si>
  <si>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</si>
  <si>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</si>
  <si>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</si>
  <si>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</si>
  <si>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</si>
  <si>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</si>
  <si>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</si>
  <si>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</si>
  <si>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</si>
  <si>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</si>
  <si>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</si>
  <si>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</si>
  <si>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</si>
  <si>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</si>
  <si>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</si>
  <si>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</si>
  <si>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</si>
  <si>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</si>
  <si>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</si>
  <si>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</si>
  <si>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</si>
  <si>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</si>
  <si>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</si>
  <si>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</si>
  <si>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</si>
  <si>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</si>
  <si>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</si>
  <si>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</si>
  <si>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</si>
  <si>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</si>
  <si>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</si>
  <si>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</si>
  <si>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</si>
  <si>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</si>
  <si>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</si>
  <si>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</si>
  <si>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</si>
  <si>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</si>
  <si>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</si>
  <si>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</si>
  <si>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</si>
  <si>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</si>
  <si>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</si>
  <si>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</si>
  <si>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</si>
  <si>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</si>
  <si>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</si>
  <si>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</si>
  <si>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</si>
  <si>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</si>
  <si>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</si>
  <si>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</si>
  <si>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</si>
  <si>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</si>
  <si>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</si>
  <si>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</si>
  <si>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</si>
  <si>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</si>
  <si>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</si>
  <si>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</si>
  <si>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</si>
  <si>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</si>
  <si>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</si>
  <si>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</si>
  <si>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</si>
  <si>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</si>
  <si>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</si>
  <si>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</si>
  <si>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</si>
  <si>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</si>
  <si>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</si>
  <si>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</si>
  <si>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</si>
  <si>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</si>
  <si>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</si>
  <si>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</si>
  <si>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</si>
  <si>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</si>
  <si>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</si>
  <si>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</si>
  <si>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</si>
  <si>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</si>
  <si>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</si>
  <si>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</si>
  <si>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</si>
  <si>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</si>
  <si>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</si>
  <si>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</si>
  <si>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</si>
  <si>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</si>
  <si>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</si>
  <si>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</si>
  <si>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</si>
  <si>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</si>
  <si>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</si>
  <si>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</si>
  <si>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</si>
  <si>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</si>
  <si>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</si>
  <si>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</si>
  <si>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</si>
  <si>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</si>
  <si>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</si>
  <si>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</si>
  <si>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</si>
  <si>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</si>
  <si>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</si>
  <si>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</si>
  <si>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</si>
  <si>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</si>
  <si>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</si>
  <si>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</si>
  <si>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</si>
  <si>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</si>
  <si>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</si>
  <si>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</si>
  <si>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</si>
  <si>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</si>
  <si>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</si>
  <si>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</si>
  <si>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</si>
  <si>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</si>
  <si>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</si>
  <si>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</si>
  <si>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</si>
  <si>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</si>
  <si>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</si>
  <si>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</si>
  <si>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</si>
  <si>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</si>
  <si>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</si>
  <si>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</si>
  <si>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</si>
  <si>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</si>
  <si>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</si>
  <si>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</si>
  <si>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</si>
  <si>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</si>
  <si>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</si>
  <si>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</si>
  <si>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</si>
  <si>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</si>
  <si>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</si>
  <si>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</si>
  <si>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</si>
  <si>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</si>
  <si>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</si>
  <si>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</si>
  <si>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</si>
  <si>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</si>
  <si>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</si>
  <si>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</si>
  <si>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</si>
  <si>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</si>
  <si>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</si>
  <si>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</si>
  <si>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</si>
  <si>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</si>
  <si>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</si>
  <si>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</si>
  <si>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</si>
  <si>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</si>
  <si>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</si>
  <si>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</si>
  <si>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</si>
  <si>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</si>
  <si>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</si>
  <si>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</si>
  <si>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</si>
  <si>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</si>
  <si>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</si>
  <si>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</si>
  <si>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</si>
  <si>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</si>
  <si>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</si>
  <si>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</si>
  <si>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</si>
  <si>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</si>
  <si>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</si>
  <si>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</si>
  <si>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</si>
  <si>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</si>
  <si>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</si>
  <si>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</si>
  <si>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</si>
  <si>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</si>
  <si>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</si>
  <si>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</si>
  <si>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</si>
  <si>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</si>
  <si>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</si>
  <si>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</si>
  <si>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</si>
  <si>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</si>
  <si>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</si>
  <si>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</si>
  <si>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</si>
  <si>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</si>
  <si>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</si>
  <si>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</si>
  <si>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</si>
  <si>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</si>
  <si>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</si>
  <si>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</si>
  <si>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</si>
  <si>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</si>
  <si>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</si>
  <si>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</si>
  <si>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</si>
  <si>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</si>
  <si>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</si>
  <si>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</si>
  <si>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</si>
  <si>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</si>
  <si>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</si>
  <si>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</si>
  <si>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</si>
  <si>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</si>
  <si>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</si>
  <si>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</si>
  <si>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</si>
  <si>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</si>
  <si>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</si>
  <si>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</si>
  <si>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</si>
  <si>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</si>
  <si>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</si>
  <si>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</si>
  <si>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</si>
  <si>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</si>
  <si>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</si>
  <si>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</si>
  <si>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</si>
  <si>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</si>
  <si>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</si>
  <si>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</si>
  <si>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</si>
  <si>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</si>
  <si>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</si>
  <si>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</si>
  <si>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</si>
  <si>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</si>
  <si>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</si>
  <si>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</si>
  <si>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</si>
  <si>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</si>
  <si>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</si>
  <si>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</si>
  <si>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</si>
  <si>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</si>
  <si>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</si>
  <si>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</si>
  <si>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</si>
  <si>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</si>
  <si>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</si>
  <si>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</si>
  <si>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</si>
  <si>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</si>
  <si>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</si>
  <si>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</si>
  <si>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</si>
  <si>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</si>
  <si>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</si>
  <si>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</si>
  <si>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</si>
  <si>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</si>
  <si>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</si>
  <si>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</si>
  <si>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</si>
  <si>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</si>
  <si>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</si>
  <si>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</si>
  <si>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</si>
  <si>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</si>
  <si>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</si>
  <si>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</si>
  <si>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</si>
  <si>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</si>
  <si>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</si>
  <si>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</si>
  <si>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</si>
  <si>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</si>
  <si>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</si>
  <si>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</si>
  <si>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</si>
  <si>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</si>
  <si>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</si>
  <si>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</si>
  <si>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</si>
  <si>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</si>
  <si>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</si>
  <si>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</si>
  <si>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</si>
  <si>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</si>
  <si>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</si>
  <si>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</si>
  <si>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</si>
  <si>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</si>
  <si>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</si>
  <si>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</si>
  <si>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</si>
  <si>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</si>
  <si>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</si>
  <si>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</si>
  <si>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</si>
  <si>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</si>
  <si>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</si>
  <si>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</si>
  <si>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</si>
  <si>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</si>
  <si>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</si>
  <si>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</si>
  <si>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</si>
  <si>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</si>
  <si>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</si>
  <si>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</si>
  <si>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</si>
  <si>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</si>
  <si>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</si>
  <si>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</si>
  <si>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</si>
  <si>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</si>
  <si>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</si>
  <si>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</si>
  <si>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</si>
  <si>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</si>
  <si>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</si>
  <si>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</si>
  <si>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</si>
  <si>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</si>
  <si>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</si>
  <si>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</si>
  <si>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</si>
  <si>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</si>
  <si>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</si>
  <si>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</si>
  <si>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</si>
  <si>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</si>
  <si>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</si>
  <si>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</si>
  <si>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</si>
  <si>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</si>
  <si>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</si>
  <si>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</si>
  <si>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</si>
  <si>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</si>
  <si>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</si>
  <si>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</si>
  <si>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</si>
  <si>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</si>
  <si>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</si>
  <si>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</si>
  <si>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</si>
  <si>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</si>
  <si>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</si>
  <si>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</si>
  <si>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</si>
  <si>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</si>
  <si>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</si>
  <si>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</si>
  <si>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</si>
  <si>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</si>
  <si>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</si>
  <si>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</si>
  <si>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</si>
  <si>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</si>
  <si>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</si>
  <si>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</si>
  <si>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</si>
  <si>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</si>
  <si>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</si>
  <si>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</si>
  <si>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</si>
  <si>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</si>
  <si>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</si>
  <si>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</si>
  <si>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</si>
  <si>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PCM-20251119-00001279</t>
  </si>
  <si>
    <t>Team save hub site RYMK0549 Another team support on the way</t>
  </si>
  <si>
    <t>PCM-20251119-00001526</t>
  </si>
  <si>
    <t xml:space="preserve">Major issue at main Gen and team working to fix the issue </t>
  </si>
  <si>
    <t>PCM-20251119-00001586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</si>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</sst>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7" totalsRowShown="0" headerRowDxfId="31" dataDxfId="30" headerRowBorderDxfId="28" tableBorderDxfId="29">
  <autoFilter ref="A1:L1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317.76993321759073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45980.718359143517</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45980.718359143517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45980.718359143517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45980.718359143517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45980.718359143517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45980.718359143517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45980.718359143517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45980.718359143517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45980.718359143517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45980.718359143517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45980.718359143517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45980.718359143517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45980.718359143517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45980.718359143517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45980.718359143517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45980.718359143517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45980.718359143517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45980.718359143517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45980.718359143517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45980.718359143517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45980.718359143517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45980.718359143517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45980.718359143517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45980.718359143517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45980.718359143517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45980.718359143517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45980.718359143517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45980.718359143517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45980.718359143517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45980.718359143517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45980.718359143517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45980.718359143517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45980.718359143517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45980.718359143517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45980.718359143517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45980.718359143517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45980.718359143517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45980.718359143517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45980.718359143517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45980.718359143517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45980.718359143517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45980.718359143517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45980.718359143517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45980.718359143517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45980.718359143517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45980.718359143517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45980.718359143517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45980.718359143517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45980.718359143517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45980.718359143517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45980.718359143517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45980.718359143517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45980.718359143517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45980.718359143517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45980.718359143517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7CC22AC6-44AD-4D55-9ACE-F5606063A160}"/>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155.7185211805554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45980.718359143517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45980.718359143517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45980.718359143517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45980.718359143517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45980.718359143517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45980.718359143517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45980.718359143517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45980.718359143517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45980.718359143517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45980.718359143517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45980.718359143517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45980.718359143517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45980.718359143517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45980.718359143517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45980.718359143517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45980.718359143517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45980.718359143517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45980.718359143517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45980.718359143517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45980.718359143517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45980.718359143517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45980.718359143517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45980.718359143517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45980.718359143517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45980.718359143517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45980.718359143517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45980.718359143517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45980.718359143517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45980.718359143517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45980.718359143517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45980.718359143517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45980.718359143517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45980.718359143517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45980.718359143517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45980.718359143517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45980.718359143517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45980.718359143517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45980.718359143517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45980.718359143517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45980.718359143517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45980.718359143517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45980.718359143517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45980.718359143517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45980.718359143517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45980.718359143517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45980.718359143517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45980.718359143517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45980.718359143517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45980.718359143517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45980.718359143517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45980.718359143517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45980.718359143517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45980.718359143517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45980.718359143517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45980.718359143517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45980.718359143517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45980.718359143517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45980.718359143517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45980.718359143517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45980.718359143517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45980.718359143517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45980.718359143517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45980.718359143517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45980.718359143517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45980.718359143517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45980.718359143517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45980.718359143517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45980.718359143517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45980.718359143517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45980.718359143517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45980.718359143517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45980.718359143517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45980.718359143517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45980.718359143517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45980.718359143517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45980.718359143517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45980.718359143517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45980.718359143517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45980.718359143517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45980.718359143517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45980.718359143517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45980.718359143517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45980.718359143517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45980.718359143517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45980.718359143517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45980.718359143517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45980.718359143517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45980.718359143517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45980.718359143517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45980.718359143517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45980.718359143517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45980.718359143517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45980.718359143517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45980.718359143517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45980.718359143517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45980.718359143517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45980.718359143517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45980.718359143517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45980.718359143517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45980.718359143517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45980.718359143517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45980.718359143517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45980.718359143517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45980.718359143517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45980.718359143517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45980.718359143517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45980.718359143517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45980.718359143517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45980.718359143517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45980.718359143517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45980.718359143517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45980.718359143517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45980.718359143517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45980.718359143517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45980.718359143517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45980.718359143517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45980.718359143517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45980.718359143517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45980.718359143517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45980.718359143517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45980.718359143517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45980.718359143517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45980.718359143517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45980.718359143517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45980.718359143517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45980.718359143517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45980.718359143517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45980.718359143517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45980.718359143517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45980.718359143517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45980.718359143517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45980.718359143517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45980.718359143517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45980.718359143517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45980.718359143517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45980.718359143517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45980.718359143517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45980.718359143517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45980.718359143517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45980.718359143517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45980.718359143517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45980.718359143517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45980.718359143517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45980.718359143517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45980.718359143517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45980.718359143517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45980.718359143517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45980.718359143517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45980.718359143517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45980.718359143517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45980.718359143517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45980.718359143517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45980.718359143517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45980.718359143517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45980.718359143517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45980.718359143517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45980.718359143517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45980.718359143517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45980.718359143517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45980.718359143517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45980.718359143517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45980.718359143517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45980.718359143517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45980.718359143517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45980.718359143517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45980.718359143517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45980.718359143517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45980.718359143517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45980.718359143517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45980.718359143517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45980.718359143517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45980.718359143517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45980.718359143517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45980.718359143517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45980.718359143517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45980.718359143517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45980.718359143517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45980.718359143517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45980.718359143517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45980.718359143517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45980.718359143517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45980.718359143517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45980.718359143517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45980.718359143517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45980.718359143517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45980.718359143517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45980.718359143517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45980.718359143517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45980.718359143517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45980.718359143517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45980.718359143517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45980.718359143517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45980.718359143517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45980.718359143517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45980.718359143517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45980.718359143517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45980.718359143517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45980.718359143517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45980.718359143517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45980.718359143517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45980.718359143517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45980.718359143517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45980.718359143517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45980.718359143517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45980.718359143517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45980.718359143517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45980.718359143517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45980.718359143517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45980.718359143517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45980.718359143517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45980.718359143517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45980.718359143517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45980.718359143517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45980.718359143517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45980.718359143517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45980.718359143517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45980.718359143517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45980.718359143517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45980.718359143517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45980.718359143517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45980.718359143517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45980.718359143517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45980.718359143517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45980.718359143517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45980.718359143517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45980.718359143517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45980.718359143517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45980.718359143517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45980.718359143517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45980.718359143517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45980.718359143517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45980.718359143517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45980.718359143517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45980.718359143517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45980.718359143517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45980.718359143517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45980.718359143517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45980.718359143517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45980.718359143517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45980.718359143517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45980.718359143517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45980.718359143517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45980.718359143517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45980.718359143517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45980.718359143517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45980.718359143517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45980.718359143517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45980.718359143517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45980.718359143517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45980.718359143517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45980.718359143517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45980.718359143517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45980.718359143517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45980.718359143517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45980.718359143517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45980.718359143517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45980.718359143517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45980.718359143517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45980.718359143517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45980.718359143517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45980.718359143517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45980.718359143517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45980.718359143517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45980.718359143517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45980.718359143517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45980.718359143517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45980.718359143517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45980.718359143517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45980.718359143517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45980.718359143517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45980.718359143517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45980.718359143517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45980.718359143517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45980.718359143517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45980.718359143517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45980.718359143517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45980.718359143517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45980.718359143517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45980.718359143517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45980.718359143517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45980.718359143517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45980.718359143517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45980.718359143517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45980.718359143517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45980.718359143517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45980.718359143517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45980.718359143517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45980.718359143517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45980.718359143517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45980.718359143517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45980.718359143517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45980.718359143517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45980.718359143517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45980.718359143517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45980.718359143517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45980.718359143517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45980.718359143517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45980.718359143517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45980.718359143517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45980.718359143517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45980.718359143517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45980.718359143517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45980.718359143517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45980.718359143517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45980.718359143517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45980.718359143517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45980.718359143517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45980.718359143517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45980.718359143517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45980.718359143517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45980.718359143517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45980.718359143517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45980.718359143517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45980.718359143517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45980.718359143517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45980.718359143517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45980.718359143517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45980.718359143517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45980.718359143517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45980.718359143517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45980.718359143517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45980.718359143517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45980.718359143517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45980.718359143517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45980.718359143517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45980.718359143517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45980.718359143517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45980.718359143517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45980.718359143517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45980.718359143517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45980.718359143517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45980.718359143517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45980.718359143517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45980.718359143517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45980.718359143517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45980.718359143517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45980.718359143517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45980.718359143517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45980.718359143517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45980.718359143517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45980.718359143517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45980.718359143517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45980.718359143517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45980.718359143517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45980.718359143517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45980.718359143517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45980.718359143517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45980.718359143517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45980.718359143517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45980.718359143517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45980.718359143517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45980.718359143517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45980.718359143517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45980.718359143517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45980.718359143517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45980.718359143517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45980.718359143517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45980.718359143517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45980.718359143517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45980.718359143517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45980.718359143517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45980.718359143517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45980.718359143517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45980.718359143517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45980.718359143517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45980.718359143517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45980.718359143517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45980.718359143517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45980.718359143517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45980.718359143517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45980.718359143517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45980.718359143517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45980.718359143517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45980.718359143517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45980.718359143517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45980.718359143517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45980.718359143517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45980.718359143517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45980.718359143517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45980.718359143517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45980.718359143517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45980.718359143517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45980.718359143517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45980.718359143517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45980.718359143517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45980.718359143517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45980.718359143517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45980.718359143517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45980.718359143517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45980.718359143517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45980.718359143517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45980.718359143517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45980.718359143517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45980.718359143517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45980.718359143517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45980.718359143517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45980.718359143517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45980.718359143517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45980.718359143517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45980.718359143517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45980.718359143517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45980.718359143517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45980.718359143517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45980.718359143517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45980.718359143517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45980.718359143517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45980.718359143517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45980.718359143517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45980.718359143517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45980.718359143517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45980.718359143517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45980.718359143517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45980.718359143517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45980.718359143517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45980.718359143517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45980.718359143517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45980.718359143517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45980.718359143517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45980.718359143517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45980.718359143517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45980.718359143517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45980.718359143517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45980.718359143517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45980.718359143517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45980.718359143517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45980.718359143517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45980.718359143517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45980.718359143517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45980.718359143517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45980.718359143517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45980.718359143517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45980.718359143517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45980.718359143517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45980.718359143517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45980.718359143517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45980.718359143517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45980.718359143517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45980.718359143517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45980.718359143517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45980.718359143517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45980.718359143517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45980.718359143517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45980.718359143517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45980.718359143517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45980.718359143517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45980.718359143517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45980.718359143517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45980.718359143517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45980.718359143517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45980.718359143517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45980.718359143517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45980.718359143517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45980.718359143517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45980.718359143517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45980.718359143517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45980.718359143517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45980.718359143517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45980.718359143517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45980.718359143517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45980.718359143517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45980.718359143517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45980.718359143517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45980.718359143517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45980.718359143517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45980.718359143517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45980.718359143517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45980.718359143517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45980.718359143517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45980.718359143517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45980.718359143517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45980.718359143517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45980.718359143517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45980.718359143517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45980.718359143517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45980.718359143517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45980.718359143517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45980.718359143517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45980.718359143517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45980.718359143517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45980.718359143517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45980.718359143517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45980.718359143517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45980.718359143517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45980.718359143517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45980.718359143517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45980.718359143517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45980.718359143517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45980.718359143517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45980.718359143517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45980.718359143517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45980.718359143517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45980.718359143517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45980.718359143517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45980.718359143517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45980.718359143517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45980.718359143517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45980.718359143517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45980.718359143517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45980.718359143517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45980.718359143517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45980.718359143517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45980.718359143517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45980.718359143517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45980.718359143517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45980.718359143517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45980.718359143517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45980.718359143517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45980.718359143517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45980.718359143517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45980.718359143517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45980.718359143517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45980.718359143517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45980.718359143517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45980.718359143517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45980.718359143517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45980.718359143517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45980.718359143517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45980.718359143517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45980.718359143517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45980.718359143517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45980.718359143517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45980.718359143517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45980.718359143517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45980.718359143517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45980.718359143517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45980.718359143517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45980.718359143517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45980.718359143517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45980.718359143517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45980.718359143517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45980.718359143517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45980.718359143517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45980.718359143517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45980.718359143517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45980.718359143517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45980.718359143517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45980.718359143517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45980.718359143517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45980.718359143517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45980.718359143517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45980.718359143517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45980.718359143517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45980.718359143517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45980.718359143517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45980.718359143517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45980.718359143517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45980.718359143517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45980.718359143517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45980.718359143517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45980.718359143517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45980.718359143517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45980.718359143517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45980.718359143517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45980.718359143517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45980.718359143517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45980.718359143517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45980.718359143517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45980.718359143517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45980.718359143517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45980.718359143517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45980.718359143517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45980.718359143517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45980.718359143517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45980.718359143517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45980.718359143517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45980.718359143517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45980.718359143517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45980.718359143517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45980.718359143517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45980.718359143517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45980.718359143517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45980.718359143517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45980.718359143517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45980.718359143517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45980.718359143517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45980.718359143517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45980.718359143517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45980.718359143517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45980.718359143517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45980.718359143517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45980.718359143517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45980.718359143517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45980.718359143517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45980.718359143517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45980.718359143517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45980.718359143517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45980.718359143517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45980.718359143517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45980.718359143517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45980.718359143517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45980.718359143517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45980.718359143517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45980.718359143517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45980.718359143517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45980.718359143517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45980.718359143517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45980.718359143517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45980.718359143517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45980.718359143517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45980.718359143517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45980.718359143517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45980.718359143517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45980.718359143517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45980.718359143517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45980.718359143517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45980.718359143517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45980.718359143517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45980.718359143517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45980.718359143517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45980.718359143517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45980.718359143517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45980.718359143517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45980.718359143517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45980.718359143517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45980.718359143517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45980.718359143517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45980.718359143517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45980.718359143517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45980.718359143517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45980.718359143517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45980.718359143517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45980.718359143517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45980.718359143517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45980.718359143517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45980.718359143517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45980.718359143517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45980.718359143517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45980.718359143517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45980.718359143517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45980.718359143517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45980.718359143517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45980.718359143517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45980.718359143517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45980.718359143517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45980.718359143517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45980.718359143517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45980.718359143517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45980.718359143517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45980.718359143517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45980.718359143517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45980.718359143517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45980.718359143517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45980.718359143517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45980.718359143517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45980.718359143517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45980.718359143517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45980.718359143517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45980.718359143517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45980.718359143517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45980.718359143517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45980.718359143517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45980.718359143517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45980.718359143517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45980.718359143517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45980.718359143517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45980.718359143517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45980.718359143517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45980.718359143517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45980.718359143517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45980.718359143517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45980.718359143517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45980.718359143517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45980.718359143517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45980.718359143517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45980.718359143517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45980.718359143517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45980.718359143517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45980.718359143517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45980.718359143517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45980.718359143517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45980.718359143517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45980.718359143517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45980.718359143517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45980.718359143517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45980.718359143517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45980.718359143517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45980.718359143517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45980.718359143517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45980.718359143517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45980.718359143517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45980.718359143517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45980.718359143517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45980.718359143517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45980.718359143517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45980.718359143517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45980.718359143517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45980.718359143517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45980.718359143517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45980.718359143517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45980.718359143517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45980.718359143517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45980.718359143517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45980.718359143517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45980.718359143517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45980.718359143517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45980.718359143517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45980.718359143517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45980.718359143517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45980.718359143517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45980.718359143517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45980.718359143517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45980.718359143517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45980.718359143517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45980.718359143517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45980.718359143517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45980.718359143517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45980.718359143517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45980.718359143517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45980.718359143517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45980.718359143517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45980.718359143517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45980.718359143517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45980.718359143517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45980.718359143517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45980.718359143517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45980.718359143517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45980.718359143517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45980.718359143517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45980.718359143517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45980.718359143517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45980.718359143517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45980.718359143517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45980.718359143517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45980.718359143517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45980.718359143517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45980.718359143517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45980.718359143517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45980.718359143517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45980.718359143517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45980.718359143517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45980.718359143517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45980.718359143517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45980.718359143517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45980.718359143517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45980.718359143517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45980.718359143517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45980.718359143517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45980.718359143517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45980.718359143517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45980.718359143517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45980.718359143517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45980.718359143517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45980.718359143517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45980.718359143517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45980.718359143517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45980.718359143517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45980.718359143517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45980.718359143517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45980.718359143517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45980.718359143517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45980.718359143517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45980.718359143517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45980.718359143517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45980.718359143517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45980.718359143517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45980.718359143517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45980.718359143517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45980.718359143517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45980.718359143517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45980.718359143517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45980.718359143517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45980.718359143517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45980.718359143517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45980.718359143517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45980.718359143517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45980.718359143517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45980.718359143517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45980.718359143517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45980.718359143517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45980.718359143517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45980.718359143517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45980.718359143517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45980.718359143517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45980.718359143517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45980.718359143517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45980.718359143517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45980.718359143517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45980.718359143517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45980.718359143517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45980.718359143517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45980.718359143517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45980.718359143517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45980.718359143517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45980.718359143517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45980.718359143517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45980.718359143517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45980.718359143517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45980.718359143517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45980.718359143517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45980.718359143517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45980.718359143517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45980.718359143517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45980.718359143517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45980.718359143517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45980.718359143517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45980.718359143517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45980.718359143517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45980.718359143517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45980.718359143517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45980.718359143517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45980.718359143517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45980.718359143517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45980.718359143517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45980.718359143517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45980.718359143517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45980.718359143517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45980.718359143517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45980.718359143517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45980.718359143517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45980.718359143517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45980.718359143517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45980.718359143517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45980.718359143517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45980.718359143517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45980.718359143517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45980.718359143517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45980.718359143517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45980.718359143517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45980.718359143517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45980.718359143517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45980.718359143517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45980.718359143517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45980.718359143517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45980.718359143517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45980.718359143517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45980.718359143517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45980.718359143517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45980.718359143517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45980.718359143517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45980.718359143517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45980.718359143517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45980.718359143517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45980.718359143517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45980.718359143517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45980.718359143517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45980.718359143517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45980.718359143517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45980.718359143517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45980.718359143517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45980.718359143517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45980.718359143517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45980.718359143517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45980.718359143517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45980.718359143517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45980.718359143517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45980.718359143517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45980.718359143517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45980.718359143517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45980.718359143517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45980.718359143517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45980.718359143517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45980.718359143517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45980.718359143517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45980.718359143517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45980.718359143517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45980.718359143517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45980.718359143517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45980.718359143517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45980.718359143517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45980.718359143517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45980.718359143517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45980.718359143517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45980.718359143517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45980.718359143517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45980.718359143517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45980.718359143517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45980.718359143517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45980.718359143517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45980.718359143517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45980.718359143517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45980.718359143517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45980.718359143517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45980.718359143517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45980.718359143517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45980.718359143517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45980.718359143517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45980.718359143517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45980.718359143517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45980.718359143517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45980.718359143517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45980.718359143517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45980.718359143517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45980.718359143517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45980.718359143517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45980.718359143517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45980.718359143517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45980.718359143517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45980.718359143517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45980.718359143517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45980.718359143517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45980.718359143517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45980.718359143517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45980.718359143517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45980.718359143517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45980.718359143517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45980.718359143517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45980.718359143517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45980.718359143517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45980.718359143517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45980.718359143517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45980.718359143517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45980.718359143517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45980.718359143517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45980.718359143517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45980.718359143517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45980.718359143517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45980.718359143517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45980.718359143517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45980.718359143517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45980.718359143517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45980.718359143517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45980.718359143517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45980.718359143517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45980.718359143517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45980.718359143517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45980.718359143517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45980.718359143517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45980.718359143517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45980.718359143517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45980.718359143517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45980.718359143517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45980.718359143517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45980.718359143517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45980.718359143517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45980.718359143517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45980.718359143517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45980.718359143517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45980.718359143517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45980.718359143517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45980.718359143517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45980.718359143517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45980.718359143517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45980.718359143517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45980.718359143517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45980.718359143517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45980.718359143517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45980.718359143517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45980.718359143517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45980.718359143517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45980.718359143517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45980.718359143517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45980.718359143517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45980.718359143517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45980.718359143517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45980.718359143517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45980.718359143517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45980.718359143517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45980.718359143517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45980.718359143517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45980.718359143517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45980.718359143517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45980.718359143517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45980.718359143517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45980.718359143517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45980.718359143517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45980.718359143517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45980.718359143517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45980.718359143517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45980.718359143517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45980.718359143517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45980.718359143517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45980.718359143517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45980.718359143517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45980.718359143517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45980.718359143517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45980.718359143517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45980.718359143517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45980.718359143517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45980.718359143517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45980.718359143517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45980.718359143517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45980.718359143517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45980.718359143517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45980.718359143517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45980.718359143517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45980.718359143517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45980.718359143517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45980.718359143517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45980.718359143517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45980.718359143517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45980.718359143517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45980.718359143517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45980.718359143517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45980.718359143517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45980.718359143517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45980.718359143517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45980.718359143517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45980.718359143517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45980.718359143517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45980.718359143517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45980.718359143517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45980.718359143517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45980.718359143517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45980.718359143517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45980.718359143517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45980.718359143517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45980.718359143517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45980.718359143517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45980.718359143517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45980.718359143517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45980.718359143517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45980.718359143517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45980.718359143517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45980.718359143517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45980.718359143517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45980.718359143517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45980.718359143517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45980.718359143517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45980.718359143517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45980.718359143517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45980.718359143517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45980.718359143517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45980.718359143517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45980.718359143517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45980.718359143517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45980.718359143517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45980.718359143517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45980.718359143517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45980.718359143517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45980.718359143517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45980.718359143517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45980.718359143517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45980.718359143517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45980.718359143517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45980.718359143517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45980.718359143517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45980.718359143517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45980.718359143517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45980.718359143517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45980.718359143517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45980.718359143517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45980.718359143517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45980.718359143517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45980.718359143517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45980.718359143517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45980.718359143517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45980.718359143517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45980.718359143517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45980.718359143517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45980.718359143517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45980.718359143517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45980.718359143517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45980.718359143517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45980.718359143517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45980.718359143517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45980.718359143517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45980.718359143517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45980.718359143517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45980.718359143517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45980.718359143517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45980.718359143517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45980.718359143517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45980.718359143517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45980.718359143517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45980.718359143517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45980.718359143517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45980.718359143517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45980.718359143517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45980.718359143517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45980.718359143517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45980.718359143517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45980.718359143517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45980.718359143517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45980.718359143517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45980.718359143517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45980.718359143517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45980.718359143517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45980.718359143517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45980.718359143517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45980.718359143517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45980.718359143517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45980.718359143517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45980.718359143517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45980.718359143517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45980.718359143517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45980.718359143517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45980.718359143517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45980.718359143517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45980.718359143517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45980.718359143517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45980.718359143517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45980.718359143517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45980.718359143517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45980.718359143517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45980.718359143517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45980.718359143517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45980.718359143517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45980.718359143517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45980.718359143517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45980.718359143517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45980.718359143517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45980.718359143517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45980.718359143517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45980.718359143517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45980.718359143517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45980.718359143517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45980.718359143517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45980.718359143517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45980.718359143517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45980.718359143517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45980.718359143517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45980.718359143517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45980.718359143517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45980.718359143517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45980.718359143517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45980.718359143517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45980.718359143517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45980.718359143517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45980.718359143517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45980.718359143517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45980.718359143517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45980.718359143517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45980.718359143517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45980.718359143517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45980.718359143517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45980.718359143517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45980.718359143517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45980.718359143517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45980.718359143517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45980.718359143517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45980.718359143517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45980.718359143517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45980.718359143517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45980.718359143517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45980.718359143517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45980.718359143517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45980.718359143517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45980.718359143517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45980.718359143517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45980.718359143517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45980.718359143517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45980.718359143517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45980.718359143517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45980.718359143517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45980.718359143517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45980.718359143517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45980.718359143517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45980.718359143517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45980.718359143517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45980.718359143517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45980.718359143517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45980.718359143517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45980.718359143517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45980.718359143517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45980.718359143517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45980.718359143517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45980.718359143517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45980.718359143517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45980.718359143517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45980.718359143517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45980.718359143517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45980.718359143517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45980.718359143517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45980.718359143517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45980.718359143517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45980.718359143517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45980.718359143517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45980.718359143517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45980.718359143517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277.23764155092067</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34920</v>
      </c>
      <c r="E3" s="94" t="s">
        <v>39021</v>
      </c>
      <c r="F3" s="95">
        <v>45980.587314814817</v>
      </c>
      <c r="G3" s="96">
        <f t="shared" ref="G3:G58" ca="1" si="0">IFERROR(NOW()-F3,"")</f>
        <v>0.1310443287002272</v>
      </c>
      <c r="H3" s="95">
        <v>45980.581435185188</v>
      </c>
      <c r="I3" s="113" t="str">
        <f>IFERROR(VLOOKUP(D3,DB!A:F,6,0),"")</f>
        <v>SCECO</v>
      </c>
      <c r="J3" s="113" t="str">
        <f>IFERROR(VLOOKUP(D3,DB!A:G,7,0),"")</f>
        <v>Vandalized</v>
      </c>
      <c r="K3" s="97" t="s">
        <v>39108</v>
      </c>
      <c r="L3" s="91" t="str">
        <f>IFERROR(VLOOKUP(D3,DB!A:I,9,0),"")</f>
        <v>Latis</v>
      </c>
    </row>
    <row r="4" spans="1:16" ht="15" customHeight="1">
      <c r="A4" s="113" t="s">
        <v>39109</v>
      </c>
      <c r="B4" s="113" t="str">
        <f>IFERROR(VLOOKUP(D4,DB!A:K,11,0),"")</f>
        <v>R4</v>
      </c>
      <c r="C4" s="93">
        <v>5</v>
      </c>
      <c r="D4" s="91" t="s">
        <v>36648</v>
      </c>
      <c r="E4" s="94" t="s">
        <v>39021</v>
      </c>
      <c r="F4" s="95">
        <v>45980.662546296298</v>
      </c>
      <c r="G4" s="96">
        <f t="shared" ca="1" si="0"/>
        <v>5.5812847218476236E-2</v>
      </c>
      <c r="H4" s="95">
        <v>45980.652187500003</v>
      </c>
      <c r="I4" s="113" t="str">
        <f>IFERROR(VLOOKUP(D4,DB!A:F,6,0),"")</f>
        <v>Generator-SG</v>
      </c>
      <c r="J4" s="113" t="str">
        <f>IFERROR(VLOOKUP(D4,DB!A:G,7,0),"")</f>
        <v>In progress</v>
      </c>
      <c r="K4" s="97" t="s">
        <v>39110</v>
      </c>
      <c r="L4" s="91" t="str">
        <f>IFERROR(VLOOKUP(D4,DB!A:I,9,0),"")</f>
        <v>Latis</v>
      </c>
    </row>
    <row r="5" spans="1:16" ht="15" customHeight="1">
      <c r="A5" s="113" t="s">
        <v>39111</v>
      </c>
      <c r="B5" s="113" t="str">
        <f>IFERROR(VLOOKUP(D5,DB!A:K,11,0),"")</f>
        <v>R4</v>
      </c>
      <c r="C5" s="93">
        <v>2</v>
      </c>
      <c r="D5" s="91" t="s">
        <v>38582</v>
      </c>
      <c r="E5" s="94" t="s">
        <v>39021</v>
      </c>
      <c r="F5" s="95">
        <v>45980.681817129633</v>
      </c>
      <c r="G5" s="96">
        <f t="shared" ca="1" si="0"/>
        <v>3.6542013884172775E-2</v>
      </c>
      <c r="H5" s="95">
        <v>45980.668425925927</v>
      </c>
      <c r="I5" s="113" t="str">
        <f>IFERROR(VLOOKUP(D5,DB!A:F,6,0),"")</f>
        <v>SCECO</v>
      </c>
      <c r="J5" s="113" t="str">
        <f>IFERROR(VLOOKUP(D5,DB!A:G,7,0),"")</f>
        <v>Vandalized</v>
      </c>
      <c r="K5" s="97" t="s">
        <v>39112</v>
      </c>
      <c r="L5" s="91" t="str">
        <f>IFERROR(VLOOKUP(D5,DB!A:I,9,0),"")</f>
        <v>Latis</v>
      </c>
    </row>
    <row r="6" spans="1:16" ht="15" customHeight="1">
      <c r="A6" s="113"/>
      <c r="B6" s="113" t="str">
        <f>IFERROR(VLOOKUP(D6,DB!A:K,11,0),"")</f>
        <v/>
      </c>
      <c r="C6" s="93"/>
      <c r="D6" s="91"/>
      <c r="E6" s="94"/>
      <c r="F6" s="95"/>
      <c r="G6" s="96">
        <f t="shared" ca="1" si="0"/>
        <v>45980.718359143517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45980.718359143517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45980.718359143517</v>
      </c>
      <c r="H8" s="95"/>
      <c r="I8" s="113" t="str">
        <f>IFERROR(VLOOKUP(D8,DB!A:F,6,0),"")</f>
        <v/>
      </c>
      <c r="J8" s="113" t="str">
        <f>IFERROR(VLOOKUP(D8,DB!A:G,7,0),"")</f>
        <v/>
      </c>
      <c r="K8" s="97"/>
      <c r="L8" s="91" t="str">
        <f>IFERROR(VLOOKUP(D8,DB!A:I,9,0),"")</f>
        <v/>
      </c>
    </row>
    <row r="9" spans="1:16" ht="15" customHeight="1">
      <c r="A9" s="113"/>
      <c r="B9" s="113" t="str">
        <f>IFERROR(VLOOKUP(D9,DB!A:K,11,0),"")</f>
        <v>R4</v>
      </c>
      <c r="C9" s="93"/>
      <c r="D9" s="91" t="s">
        <v>28582</v>
      </c>
      <c r="E9" s="94"/>
      <c r="F9" s="95"/>
      <c r="G9" s="96">
        <f t="shared" ca="1" si="0"/>
        <v>45980.718359143517</v>
      </c>
      <c r="H9" s="95"/>
      <c r="I9" s="113" t="str">
        <f>IFERROR(VLOOKUP(D9,DB!A:F,6,0),"")</f>
        <v>SCECO+STB</v>
      </c>
      <c r="J9" s="113" t="str">
        <f>IFERROR(VLOOKUP(D9,DB!A:G,7,0),"")</f>
        <v>Good</v>
      </c>
      <c r="K9" s="97"/>
      <c r="L9" s="91" t="str">
        <f>IFERROR(VLOOKUP(D9,DB!A:I,9,0),"")</f>
        <v>Latis</v>
      </c>
    </row>
    <row r="10" spans="1:16" ht="15" customHeight="1">
      <c r="A10" s="113"/>
      <c r="B10" s="113" t="str">
        <f>IFERROR(VLOOKUP(D10,DB!A:K,11,0),"")</f>
        <v/>
      </c>
      <c r="C10" s="93"/>
      <c r="D10" s="91"/>
      <c r="E10" s="94"/>
      <c r="F10" s="95"/>
      <c r="G10" s="96">
        <f t="shared" ca="1" si="0"/>
        <v>45980.718359143517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45980.718359143517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45980.718359143517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45980.718359143517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45980.718359143517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45980.718359143517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45980.718359143517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45980.718359143517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45980.718359143517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45980.718359143517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45980.718359143517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45980.718359143517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147"/>
      <c r="E22" s="94"/>
      <c r="F22" s="95"/>
      <c r="G22" s="96">
        <f t="shared" ca="1" si="0"/>
        <v>45980.718359143517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45980.718359143517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45980.718359143517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45980.718359143517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45980.718359143517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45980.718359143517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45980.718359143517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45980.718359143517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45980.718359143517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45980.718359143517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45980.718359143517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45980.718359143517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45980.718359143517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45980.718359143517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45980.718359143517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45980.718359143517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45980.718359143517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45980.718359143517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45980.718359143517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45980.718359143517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45980.718359143517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45980.718359143517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45980.718359143517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45980.718359143517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45980.718359143517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45980.718359143517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45980.718359143517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45980.718359143517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45980.718359143517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45980.718359143517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45980.718359143517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45980.718359143517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45980.718359143517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45980.718359143517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45980.718359143517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45980.718359143517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45980.718359143517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ref="G59:G122" ca="1" si="1">IFERROR(NOW()-F59,"")</f>
        <v>45980.718359143517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45980.718359143517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45980.718359143517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45980.718359143517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45980.718359143517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45980.718359143517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45980.718359143517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45980.718359143517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45980.718359143517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45980.718359143517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45980.718359143517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45980.718359143517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45980.718359143517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45980.718359143517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45980.718359143517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45980.718359143517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45980.718359143517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45980.718359143517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45980.718359143517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45980.718359143517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45980.718359143517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45980.718359143517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45980.718359143517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45980.718359143517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45980.718359143517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45980.718359143517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45980.718359143517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45980.718359143517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45980.718359143517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45980.718359143517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45980.718359143517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45980.718359143517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45980.718359143517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45980.718359143517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45980.718359143517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45980.718359143517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45980.718359143517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45980.718359143517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45980.718359143517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45980.718359143517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45980.718359143517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45980.718359143517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45980.718359143517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45980.718359143517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45980.718359143517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45980.718359143517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45980.718359143517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45980.718359143517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45980.718359143517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45980.718359143517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45980.718359143517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45980.718359143517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45980.718359143517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45980.718359143517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45980.718359143517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45980.718359143517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45980.718359143517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45980.718359143517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45980.718359143517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45980.718359143517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45980.718359143517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45980.718359143517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45980.718359143517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45980.718359143517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ref="G123:G186" ca="1" si="2">IFERROR(NOW()-F123,"")</f>
        <v>45980.718359143517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45980.718359143517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45980.718359143517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45980.718359143517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45980.718359143517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45980.718359143517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45980.718359143517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45980.718359143517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45980.718359143517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45980.718359143517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45980.718359143517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45980.718359143517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45980.718359143517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45980.718359143517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45980.718359143517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45980.718359143517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45980.718359143517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45980.718359143517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45980.718359143517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45980.718359143517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45980.718359143517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45980.718359143517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45980.718359143517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45980.718359143517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45980.718359143517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45980.718359143517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45980.718359143517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45980.718359143517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45980.718359143517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45980.718359143517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45980.718359143517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45980.718359143517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45980.718359143517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45980.718359143517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45980.718359143517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45980.718359143517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45980.718359143517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45980.718359143517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45980.718359143517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45980.718359143517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45980.718359143517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45980.718359143517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45980.718359143517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45980.718359143517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45980.718359143517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45980.718359143517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45980.718359143517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45980.718359143517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45980.718359143517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45980.718359143517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45980.718359143517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45980.718359143517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45980.718359143517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45980.718359143517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45980.718359143517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45980.718359143517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45980.718359143517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45980.718359143517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45980.718359143517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45980.718359143517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45980.718359143517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45980.718359143517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45980.718359143517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45980.718359143517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ref="G187:G250" ca="1" si="3">IFERROR(NOW()-F187,"")</f>
        <v>45980.718359143517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45980.718359143517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45980.718359143517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45980.718359143517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45980.718359143517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45980.718359143517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45980.718359143517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45980.718359143517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45980.718359143517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45980.718359143517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45980.718359143517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45980.718359143517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45980.718359143517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45980.718359143517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45980.718359143517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45980.718359143517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45980.718359143517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45980.718359143517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45980.718359143517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45980.718359143517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45980.718359143517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45980.718359143517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45980.718359143517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45980.718359143517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45980.718359143517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45980.718359143517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45980.718359143517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45980.718359143517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45980.718359143517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45980.718359143517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45980.718359143517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45980.718359143517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45980.718359143517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45980.718359143517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45980.718359143517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45980.718359143517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45980.718359143517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45980.718359143517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45980.718359143517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45980.718359143517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45980.718359143517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45980.718359143517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45980.718359143517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45980.718359143517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45980.718359143517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45980.718359143517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45980.718359143517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45980.718359143517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45980.718359143517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45980.718359143517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45980.718359143517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45980.718359143517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45980.718359143517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45980.718359143517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45980.718359143517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45980.718359143517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45980.718359143517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45980.718359143517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45980.718359143517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45980.718359143517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45980.718359143517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45980.718359143517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45980.718359143517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45980.718359143517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ref="G251:G314" ca="1" si="4">IFERROR(NOW()-F251,"")</f>
        <v>45980.718359143517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45980.718359143517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45980.718359143517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45980.718359143517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45980.718359143517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45980.718359143517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45980.718359143517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45980.718359143517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45980.718359143517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45980.718359143517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45980.718359143517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45980.718359143517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45980.718359143517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45980.718359143517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45980.718359143517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45980.718359143517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45980.718359143517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45980.718359143517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45980.718359143517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45980.718359143517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45980.718359143517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45980.718359143517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45980.718359143517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45980.718359143517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45980.718359143517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45980.718359143517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45980.718359143517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45980.718359143517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45980.718359143517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45980.718359143517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45980.718359143517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45980.718359143517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45980.718359143517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45980.718359143517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45980.718359143517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45980.718359143517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45980.718359143517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45980.718359143517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45980.718359143517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45980.718359143517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45980.718359143517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45980.718359143517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45980.718359143517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45980.718359143517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45980.718359143517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45980.718359143517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45980.718359143517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45980.718359143517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45980.718359143517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45980.718359143517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45980.718359143517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45980.718359143517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45980.718359143517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45980.718359143517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45980.718359143517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45980.718359143517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45980.718359143517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45980.718359143517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45980.718359143517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45980.718359143517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45980.718359143517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45980.718359143517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45980.718359143517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45980.718359143517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ref="G315:G378" ca="1" si="5">IFERROR(NOW()-F315,"")</f>
        <v>45980.718359143517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45980.718359143517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45980.718359143517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45980.718359143517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45980.718359143517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45980.718359143517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45980.718359143517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45980.718359143517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45980.718359143517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45980.718359143517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45980.718359143517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45980.718359143517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45980.718359143517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45980.718359143517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45980.718359143517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45980.718359143517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45980.718359143517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45980.718359143517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45980.718359143517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45980.718359143517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45980.718359143517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45980.718359143517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45980.718359143517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45980.718359143517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45980.718359143517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45980.718359143517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45980.718359143517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45980.718359143517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45980.718359143517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45980.718359143517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45980.718359143517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45980.718359143517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45980.718359143517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45980.718359143517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45980.718359143517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45980.718359143517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45980.718359143517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45980.718359143517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45980.718359143517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45980.718359143517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45980.718359143517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45980.718359143517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45980.718359143517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45980.718359143517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45980.718359143517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45980.718359143517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45980.718359143517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45980.718359143517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45980.718359143517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45980.718359143517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45980.718359143517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45980.718359143517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45980.718359143517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45980.718359143517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45980.718359143517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45980.718359143517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45980.718359143517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45980.718359143517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45980.718359143517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45980.718359143517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45980.718359143517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45980.718359143517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45980.718359143517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45980.718359143517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ref="G379:G442" ca="1" si="6">IFERROR(NOW()-F379,"")</f>
        <v>45980.718359143517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45980.718359143517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45980.718359143517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45980.718359143517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45980.718359143517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45980.718359143517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45980.718359143517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45980.718359143517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45980.718359143517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45980.718359143517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45980.718359143517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45980.718359143517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45980.718359143517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45980.718359143517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45980.718359143517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45980.718359143517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45980.718359143517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45980.718359143517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45980.718359143517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45980.718359143517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45980.718359143517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45980.718359143517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45980.718359143517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45980.718359143517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45980.718359143517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45980.718359143517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45980.718359143517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45980.718359143517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45980.718359143517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45980.718359143517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45980.718359143517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45980.718359143517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45980.718359143517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45980.718359143517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45980.718359143517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45980.718359143517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45980.718359143517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45980.718359143517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45980.718359143517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45980.718359143517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45980.718359143517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45980.718359143517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45980.718359143517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45980.718359143517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45980.718359143517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45980.718359143517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45980.718359143517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45980.718359143517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45980.718359143517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45980.718359143517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45980.718359143517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45980.718359143517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45980.718359143517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45980.718359143517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45980.718359143517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45980.718359143517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45980.718359143517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45980.718359143517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45980.718359143517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45980.718359143517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45980.718359143517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45980.718359143517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45980.718359143517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45980.718359143517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ref="G443:G488" ca="1" si="7">IFERROR(NOW()-F443,"")</f>
        <v>45980.718359143517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45980.718359143517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45980.718359143517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45980.718359143517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45980.718359143517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45980.718359143517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45980.718359143517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45980.718359143517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45980.718359143517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45980.718359143517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45980.718359143517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45980.718359143517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45980.718359143517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45980.718359143517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45980.718359143517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45980.718359143517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45980.718359143517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45980.718359143517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45980.718359143517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45980.718359143517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45980.718359143517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45980.718359143517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45980.718359143517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45980.718359143517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45980.718359143517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45980.718359143517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45980.718359143517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45980.718359143517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45980.718359143517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45980.718359143517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45980.718359143517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45980.718359143517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45980.718359143517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45980.718359143517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45980.718359143517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45980.718359143517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45980.718359143517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45980.718359143517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45980.718359143517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45980.718359143517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45980.718359143517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45980.718359143517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45980.718359143517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45980.718359143517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45980.718359143517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45980.718359143517</v>
      </c>
      <c r="H488" s="95"/>
      <c r="I488" s="113" t="str">
        <f>IFERROR(VLOOKUP(D488,DB!A:F,6,0),"")</f>
        <v/>
      </c>
      <c r="J488" s="113" t="str">
        <f>IFERROR(VLOOKUP(D488,DB!A:G,7,0),"")</f>
        <v/>
      </c>
      <c r="K488" s="97"/>
      <c r="L488" s="91" t="str">
        <f>IFERROR(VLOOKUP(D488,DB!A:I,9,0),"")</f>
        <v/>
      </c>
    </row>
  </sheetData>
  <dataValidations count="2">
    <dataValidation allowBlank="1" showInputMessage="1" showErrorMessage="1" sqref="E1" xr:uid="{A4F81451-56CC-4543-9497-104C4E44EE4B}"/>
    <dataValidation type="list" allowBlank="1" showInputMessage="1" showErrorMessage="1" sqref="E2:E4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9"/>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88.886298958328553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54.529481828700227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32.057248032404459</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3.2035559027790441</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45980.718359143517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45980.718359143517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45980.718359143517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45980.718359143517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45980.718359143517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45980.718359143517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45980.718359143517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45980.718359143517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45980.718359143517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45980.718359143517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45980.718359143517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45980.718359143517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45980.718359143517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45980.718359143517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45980.718359143517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45980.718359143517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45980.718359143517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45980.718359143517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45980.718359143517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45980.718359143517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45980.718359143517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45980.718359143517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45980.718359143517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45980.718359143517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45980.718359143517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45980.718359143517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45980.718359143517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45980.718359143517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45980.718359143517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45980.718359143517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45980.718359143517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45980.718359143517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45980.718359143517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45980.718359143517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45980.718359143517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45980.718359143517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45980.718359143517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45980.718359143517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45980.718359143517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45980.718359143517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45980.718359143517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45980.718359143517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45980.718359143517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45980.718359143517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45980.718359143517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45980.718359143517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45980.718359143517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45980.718359143517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45980.718359143517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45980.718359143517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45980.718359143517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45980.718359143517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45980.718359143517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45980.718359143517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45980.718359143517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45980.718359143517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45980.718359143517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45980.718359143517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45980.718359143517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45980.718359143517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45980.718359143517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45980.718359143517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45980.718359143517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45980.718359143517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45980.718359143517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45980.718359143517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45980.718359143517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45980.718359143517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45980.718359143517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45980.718359143517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45980.718359143517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45980.718359143517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45980.718359143517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45980.718359143517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45980.718359143517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45980.718359143517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45980.718359143517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45980.718359143517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45980.718359143517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45980.718359143517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45980.718359143517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45980.718359143517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45980.718359143517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45980.718359143517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45980.718359143517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45980.718359143517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45980.718359143517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45980.718359143517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45980.718359143517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45980.718359143517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45980.718359143517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45980.718359143517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45980.718359143517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45980.718359143517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45980.718359143517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45980.718359143517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45980.718359143517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45980.718359143517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45980.718359143517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45980.718359143517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45980.718359143517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45980.718359143517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45980.718359143517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45980.718359143517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45980.718359143517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45980.718359143517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45980.718359143517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45980.718359143517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45980.718359143517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45980.718359143517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45980.718359143517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45980.718359143517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45980.718359143517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45980.718359143517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45980.718359143517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45980.718359143517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45980.718359143517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45980.718359143517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45980.718359143517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45980.718359143517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45980.718359143517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45980.718359143517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45980.718359143517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45980.718359143517</v>
      </c>
      <c r="H129" s="109"/>
      <c r="I129" s="109" t="str">
        <f>IFERROR(VLOOKUP(D129,DB!A:F,6,0),"")</f>
        <v/>
      </c>
      <c r="J129" s="109" t="str">
        <f>IFERROR(VLOOKUP(D129,DB!A:G,7,0),"")</f>
        <v/>
      </c>
      <c r="K129" s="109"/>
      <c r="L129" s="109" t="str">
        <f>IFERROR(VLOOKUP(D129,DB!A:I,9,0),"")</f>
        <v/>
      </c>
    </row>
    <row r="130" spans="1:12">
      <c r="A130" s="138"/>
      <c r="B130" s="138" t="str">
        <f>IFERROR(VLOOKUP(D130,DB!A:K,11,0),"")</f>
        <v/>
      </c>
      <c r="C130" s="138"/>
      <c r="D130" s="138"/>
      <c r="E130" s="138"/>
      <c r="F130" s="139"/>
      <c r="G130" s="111">
        <f ca="1">IFERROR(NOW()-F130,"")</f>
        <v>45980.718359143517</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45980.718359143517</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45980.718359143517</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45980.718359143517</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45980.718359143517</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45980.718359143517</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45980.718359143517</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45980.718359143517</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45980.718359143517</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45980.718359143517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45980.718359143517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45980.718359143517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45980.718359143517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45980.718359143517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45980.718359143517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45980.718359143517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45980.718359143517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45980.718359143517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45980.718359143517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45980.718359143517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45980.718359143517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45980.718359143517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45980.718359143517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45980.718359143517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45980.718359143517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45980.718359143517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45980.718359143517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45980.718359143517</v>
      </c>
      <c r="H157" s="139"/>
      <c r="I157" s="138" t="str">
        <f>IFERROR(VLOOKUP(D157,DB!A:F,6,0),"")</f>
        <v/>
      </c>
      <c r="J157" s="138" t="str">
        <f>IFERROR(VLOOKUP(D157,DB!A:G,7,0),"")</f>
        <v/>
      </c>
      <c r="K157" s="138"/>
      <c r="L157" s="138" t="str">
        <f>IFERROR(VLOOKUP(D157,DB!A:I,9,0),"")</f>
        <v/>
      </c>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sheetData>
  <dataValidations count="2">
    <dataValidation allowBlank="1" showInputMessage="1" showErrorMessage="1" sqref="E1" xr:uid="{920C6338-E771-4DAE-8C89-92A9093EA4DE}"/>
    <dataValidation type="list" allowBlank="1" showInputMessage="1" showErrorMessage="1" sqref="E2:E1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6" ca="1" si="0">IFERROR(NOW()-F2,"-")</f>
        <v>45980.718359143517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45980.718359143517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45980.718359143517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45980.718359143517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45980.718359143517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45980.718359143517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45980.718359143517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45980.718359143517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45980.718359143517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45980.718359143517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45980.718359143517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45980.718359143517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45980.718359143517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45980.718359143517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45980.718359143517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45980.718359143517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45980.718359143517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45980.718359143517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45980.718359143517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45980.718359143517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45980.718359143517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45980.718359143517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45980.718359143517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45980.718359143517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45980.718359143517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45980.718359143517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45980.718359143517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45980.718359143517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45980.718359143517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45980.718359143517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45980.718359143517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45980.718359143517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45980.718359143517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45980.718359143517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45980.718359143517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45980.718359143517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45980.718359143517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45980.718359143517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45980.718359143517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45980.718359143517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45980.718359143517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45980.718359143517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45980.718359143517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45980.718359143517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45980.718359143517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45980.718359143517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45980.718359143517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45980.718359143517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45980.718359143517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45980.718359143517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45980.718359143517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45980.718359143517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45980.718359143517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45980.718359143517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45980.718359143517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45980.718359143517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45980.718359143517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45980.718359143517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45980.718359143517</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2025-11-19T14:16:26Z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