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91" documentId="120_S{2AC9BD13-BADA-5192-A53E-5A8FF88502F6}" xr6:coauthVersionLast="47" xr6:coauthVersionMax="47" xr10:uidLastSave="{A48E0101-8B7E-404D-B5CF-E8AA53E2732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<sst xmlns="http://schemas.openxmlformats.org/spreadsheetml/2006/main" count="180308" uniqueCount="39138">
  <si>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</si>
  <si>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</si>
  <si>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</si>
  <si>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</si>
  <si>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</si>
  <si>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</si>
  <si>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</si>
  <si>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</si>
  <si>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</si>
  <si>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</si>
  <si>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</si>
  <si>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</si>
  <si>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</si>
  <si>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</si>
  <si>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</si>
  <si>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</si>
  <si>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</si>
  <si>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</si>
  <si>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</si>
  <si>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</si>
  <si>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</si>
  <si>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</si>
  <si>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</si>
  <si>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</si>
  <si>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</si>
  <si>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</si>
  <si>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</si>
  <si>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</si>
  <si>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</si>
  <si>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</si>
  <si>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</si>
  <si>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</si>
  <si>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</si>
  <si>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</si>
  <si>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</si>
  <si>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</si>
  <si>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</si>
  <si>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</si>
  <si>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</si>
  <si>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</si>
  <si>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</si>
  <si>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</si>
  <si>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</si>
  <si>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</si>
  <si>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</si>
  <si>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</si>
  <si>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</si>
  <si>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</si>
  <si>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</si>
  <si>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</si>
  <si>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</si>
  <si>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</si>
  <si>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</si>
  <si>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</si>
  <si>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</si>
  <si>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</si>
  <si>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</si>
  <si>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</si>
  <si>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</si>
  <si>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</si>
  <si>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</si>
  <si>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</si>
  <si>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</si>
  <si>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</si>
  <si>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</si>
  <si>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</si>
  <si>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</si>
  <si>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</si>
  <si>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</si>
  <si>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</si>
  <si>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</si>
  <si>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</si>
  <si>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</si>
  <si>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</si>
  <si>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</si>
  <si>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</si>
  <si>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</si>
  <si>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</si>
  <si>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</si>
  <si>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</si>
  <si>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</si>
  <si>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</si>
  <si>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</si>
  <si>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</si>
  <si>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</si>
  <si>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</si>
  <si>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</si>
  <si>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</si>
  <si>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</si>
  <si>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</si>
  <si>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</si>
  <si>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</si>
  <si>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</si>
  <si>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</si>
  <si>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</si>
  <si>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</si>
  <si>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</si>
  <si>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</si>
  <si>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</si>
  <si>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</si>
  <si>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</si>
  <si>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</si>
  <si>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</si>
  <si>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</si>
  <si>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</si>
  <si>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</si>
  <si>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</si>
  <si>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</si>
  <si>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</si>
  <si>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</si>
  <si>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</si>
  <si>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</si>
  <si>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</si>
  <si>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</si>
  <si>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</si>
  <si>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</si>
  <si>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</si>
  <si>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</si>
  <si>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</si>
  <si>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</si>
  <si>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</si>
  <si>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</si>
  <si>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</si>
  <si>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</si>
  <si>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</si>
  <si>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</si>
  <si>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</si>
  <si>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</si>
  <si>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</si>
  <si>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</si>
  <si>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</si>
  <si>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</si>
  <si>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</si>
  <si>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</si>
  <si>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</si>
  <si>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</si>
  <si>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</si>
  <si>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</si>
  <si>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</si>
  <si>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</si>
  <si>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</si>
  <si>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</si>
  <si>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</si>
  <si>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</si>
  <si>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</si>
  <si>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</si>
  <si>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</si>
  <si>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</si>
  <si>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</si>
  <si>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</si>
  <si>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</si>
  <si>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</si>
  <si>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</si>
  <si>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</si>
  <si>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</si>
  <si>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</si>
  <si>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</si>
  <si>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</si>
  <si>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</si>
  <si>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</si>
  <si>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</si>
  <si>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</si>
  <si>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</si>
  <si>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</si>
  <si>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</si>
  <si>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</si>
  <si>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</si>
  <si>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</si>
  <si>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</si>
  <si>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</si>
  <si>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</si>
  <si>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</si>
  <si>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</si>
  <si>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</si>
  <si>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</si>
  <si>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</si>
  <si>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</si>
  <si>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</si>
  <si>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</si>
  <si>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</si>
  <si>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</si>
  <si>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</si>
  <si>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</si>
  <si>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</si>
  <si>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</si>
  <si>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</si>
  <si>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</si>
  <si>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</si>
  <si>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</si>
  <si>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</si>
  <si>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</si>
  <si>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</si>
  <si>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</si>
  <si>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</si>
  <si>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</si>
  <si>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</si>
  <si>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</si>
  <si>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</si>
  <si>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</si>
  <si>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</si>
  <si>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</si>
  <si>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</si>
  <si>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</si>
  <si>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</si>
  <si>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</si>
  <si>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</si>
  <si>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</si>
  <si>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</si>
  <si>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</si>
  <si>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</si>
  <si>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</si>
  <si>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</si>
  <si>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</si>
  <si>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</si>
  <si>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</si>
  <si>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</si>
  <si>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</si>
  <si>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</si>
  <si>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</si>
  <si>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</si>
  <si>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</si>
  <si>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</si>
  <si>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</si>
  <si>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</si>
  <si>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</si>
  <si>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</si>
  <si>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</si>
  <si>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</si>
  <si>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</si>
  <si>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</si>
  <si>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</si>
  <si>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</si>
  <si>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</si>
  <si>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</si>
  <si>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</si>
  <si>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</si>
  <si>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</si>
  <si>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</si>
  <si>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</si>
  <si>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</si>
  <si>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</si>
  <si>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</si>
  <si>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</si>
  <si>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</si>
  <si>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</si>
  <si>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</si>
  <si>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</si>
  <si>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</si>
  <si>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</si>
  <si>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</si>
  <si>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</si>
  <si>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</si>
  <si>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</si>
  <si>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</si>
  <si>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</si>
  <si>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</si>
  <si>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</si>
  <si>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</si>
  <si>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</si>
  <si>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</si>
  <si>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</si>
  <si>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</si>
  <si>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</si>
  <si>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</si>
  <si>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</si>
  <si>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</si>
  <si>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</si>
  <si>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</si>
  <si>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</si>
  <si>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</si>
  <si>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</si>
  <si>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</si>
  <si>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</si>
  <si>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</si>
  <si>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</si>
  <si>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</si>
  <si>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</si>
  <si>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</si>
  <si>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</si>
  <si>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</si>
  <si>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</si>
  <si>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</si>
  <si>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</si>
  <si>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</si>
  <si>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</si>
  <si>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</si>
  <si>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</si>
  <si>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</si>
  <si>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</si>
  <si>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</si>
  <si>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</si>
  <si>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</si>
  <si>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</si>
  <si>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</si>
  <si>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</si>
  <si>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</si>
  <si>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</si>
  <si>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</si>
  <si>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</si>
  <si>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</si>
  <si>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</si>
  <si>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</si>
  <si>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</si>
  <si>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</si>
  <si>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</si>
  <si>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</si>
  <si>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</si>
  <si>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</si>
  <si>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</si>
  <si>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</si>
  <si>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</si>
  <si>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</si>
  <si>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</si>
  <si>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</si>
  <si>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</si>
  <si>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</si>
  <si>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</si>
  <si>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</si>
  <si>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</si>
  <si>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</si>
  <si>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</si>
  <si>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</si>
  <si>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</si>
  <si>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</si>
  <si>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</si>
  <si>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</si>
  <si>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</si>
  <si>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</si>
  <si>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</si>
  <si>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</si>
  <si>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</si>
  <si>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</si>
  <si>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</si>
  <si>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</si>
  <si>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</si>
  <si>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</si>
  <si>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</si>
  <si>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</si>
  <si>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</si>
  <si>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</si>
  <si>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</si>
  <si>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</si>
  <si>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</si>
  <si>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</si>
  <si>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</si>
  <si>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</si>
  <si>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</si>
  <si>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</si>
  <si>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</si>
  <si>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</si>
  <si>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</si>
  <si>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</si>
  <si>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</si>
  <si>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</si>
  <si>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</si>
  <si>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</si>
  <si>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</si>
  <si>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</si>
  <si>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</si>
  <si>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</si>
  <si>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</si>
  <si>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</si>
  <si>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</si>
  <si>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</si>
  <si>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</si>
  <si>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</si>
  <si>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</si>
  <si>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</si>
  <si>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</si>
  <si>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</si>
  <si>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</si>
  <si>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</si>
  <si>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</si>
  <si>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</si>
  <si>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</si>
  <si>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</si>
  <si>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</si>
  <si>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</si>
  <si>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</si>
  <si>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</si>
  <si>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</si>
  <si>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</si>
  <si>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</si>
  <si>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</si>
  <si>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</si>
  <si>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</si>
  <si>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</si>
  <si>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</si>
  <si>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</si>
  <si>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</si>
  <si>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</si>
  <si>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</si>
  <si>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</si>
  <si>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</si>
  <si>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</si>
  <si>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</si>
  <si>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</si>
  <si>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</si>
  <si>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</si>
  <si>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</si>
  <si>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</si>
  <si>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</si>
  <si>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</si>
  <si>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</si>
  <si>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</si>
  <si>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</si>
  <si>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</si>
  <si>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</si>
  <si>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</si>
  <si>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</si>
  <si>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</si>
  <si>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</si>
  <si>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</si>
  <si>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</si>
  <si>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</si>
  <si>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</si>
  <si>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</si>
  <si>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</si>
  <si>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</si>
  <si>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</si>
  <si>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</si>
  <si>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</si>
  <si>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</si>
  <si>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</si>
  <si>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</si>
  <si>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</si>
  <si>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</si>
  <si>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</si>
  <si>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</si>
  <si>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</si>
  <si>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</si>
  <si>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</si>
  <si>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</si>
  <si>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</si>
  <si>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</si>
  <si>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</si>
  <si>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</si>
  <si>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</si>
  <si>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</si>
  <si>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</si>
  <si>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</si>
  <si>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</si>
  <si>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</si>
  <si>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</si>
  <si>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</si>
  <si>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</si>
  <si>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</si>
  <si>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</si>
  <si>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</si>
  <si>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</si>
  <si>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</si>
  <si>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</si>
  <si>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</si>
  <si>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</si>
  <si>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</si>
  <si>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</si>
  <si>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</si>
  <si>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</si>
  <si>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</si>
  <si>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</si>
  <si>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</si>
  <si>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</si>
  <si>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</si>
  <si>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</si>
  <si>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</si>
  <si>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</si>
  <si>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</si>
  <si>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</si>
  <si>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</si>
  <si>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</si>
  <si>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</si>
  <si>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</si>
  <si>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</si>
  <si>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</si>
  <si>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</si>
  <si>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</si>
  <si>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</si>
  <si>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</si>
  <si>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</si>
  <si>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</si>
  <si>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</si>
  <si>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</si>
  <si>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</si>
  <si>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</si>
  <si>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</si>
  <si>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</si>
  <si>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</si>
  <si>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</si>
  <si>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</si>
  <si>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</si>
  <si>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</si>
  <si>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</si>
  <si>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</si>
  <si>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</si>
  <si>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</si>
  <si>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</si>
  <si>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</si>
  <si>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</si>
  <si>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</si>
  <si>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</si>
  <si>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</si>
  <si>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</si>
  <si>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</si>
  <si>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</si>
  <si>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</si>
  <si>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</si>
  <si>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</si>
  <si>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</si>
  <si>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</si>
  <si>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</si>
  <si>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</si>
  <si>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</si>
  <si>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</si>
  <si>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</si>
  <si>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</si>
  <si>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</si>
  <si>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</si>
  <si>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</si>
  <si>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</si>
  <si>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</si>
  <si>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</si>
  <si>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</si>
  <si>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</si>
  <si>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</si>
  <si>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</si>
  <si>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</si>
  <si>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</si>
  <si>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</si>
  <si>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</si>
  <si>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</si>
  <si>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</si>
  <si>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</si>
  <si>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</si>
  <si>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</si>
  <si>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</si>
  <si>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</si>
  <si>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</si>
  <si>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</si>
  <si>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</si>
  <si>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</si>
  <si>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</si>
  <si>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</si>
  <si>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</si>
  <si>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</si>
  <si>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</si>
  <si>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</si>
  <si>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</si>
  <si>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</si>
  <si>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</si>
  <si>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</si>
  <si>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</si>
  <si>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</si>
  <si>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</si>
  <si>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</si>
  <si>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</si>
  <si>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</si>
  <si>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</si>
  <si>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</si>
  <si>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</si>
  <si>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</si>
  <si>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</si>
  <si>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</si>
  <si>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</si>
  <si>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</si>
  <si>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</si>
  <si>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</si>
  <si>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</si>
  <si>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</si>
  <si>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</si>
  <si>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</si>
  <si>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</si>
  <si>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</si>
  <si>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</si>
  <si>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</si>
  <si>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</si>
  <si>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</si>
  <si>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</si>
  <si>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</si>
  <si>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</si>
  <si>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</si>
  <si>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</si>
  <si>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</si>
  <si>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</si>
  <si>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</si>
  <si>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</si>
  <si>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</si>
  <si>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</si>
  <si>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</si>
  <si>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</si>
  <si>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</si>
  <si>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</si>
  <si>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</si>
  <si>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</si>
  <si>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</si>
  <si>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</si>
  <si>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</si>
  <si>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</si>
  <si>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</si>
  <si>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</si>
  <si>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</si>
  <si>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</si>
  <si>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</si>
  <si>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</si>
  <si>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</si>
  <si>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</si>
  <si>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</si>
  <si>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</si>
  <si>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</si>
  <si>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</si>
  <si>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</si>
  <si>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</si>
  <si>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</si>
  <si>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</si>
  <si>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</si>
  <si>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</si>
  <si>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</si>
  <si>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</si>
  <si>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</si>
  <si>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</si>
  <si>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</si>
  <si>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</si>
  <si>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</si>
  <si>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</si>
  <si>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</si>
  <si>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</si>
  <si>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</si>
  <si>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</si>
  <si>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</si>
  <si>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</si>
  <si>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</si>
  <si>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</si>
  <si>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</si>
  <si>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</si>
  <si>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</si>
  <si>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</si>
  <si>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</si>
  <si>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</si>
  <si>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</si>
  <si>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</si>
  <si>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</si>
  <si>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</si>
  <si>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</si>
  <si>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</si>
  <si>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</si>
  <si>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</si>
  <si>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</si>
  <si>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</si>
  <si>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</si>
  <si>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</si>
  <si>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</si>
  <si>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</si>
  <si>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</si>
  <si>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</si>
  <si>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</si>
  <si>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</si>
  <si>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</si>
  <si>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</si>
  <si>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</si>
  <si>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</si>
  <si>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</si>
  <si>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</si>
  <si>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</si>
  <si>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</si>
  <si>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</si>
  <si>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</si>
  <si>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</si>
  <si>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</si>
  <si>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</si>
  <si>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</si>
  <si>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</si>
  <si>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</si>
  <si>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</si>
  <si>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</si>
  <si>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</si>
  <si>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</si>
  <si>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</si>
  <si>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</si>
  <si>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</si>
  <si>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</si>
  <si>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</si>
  <si>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</si>
  <si>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</si>
  <si>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</si>
  <si>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</si>
  <si>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</si>
  <si>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</si>
  <si>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</si>
  <si>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</si>
  <si>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</si>
  <si>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</si>
  <si>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</si>
  <si>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</si>
  <si>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</si>
  <si>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</si>
  <si>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</si>
  <si>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</si>
  <si>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</si>
  <si>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</si>
  <si>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</si>
  <si>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</si>
  <si>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</si>
  <si>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</si>
  <si>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</si>
  <si>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</si>
  <si>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</si>
  <si>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</si>
  <si>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</si>
  <si>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</si>
  <si>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</si>
  <si>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</si>
  <si>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</si>
  <si>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</si>
  <si>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</si>
  <si>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</si>
  <si>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</si>
  <si>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</si>
  <si>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</si>
  <si>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</si>
  <si>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</si>
  <si>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</si>
  <si>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</si>
  <si>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</si>
  <si>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</si>
  <si>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</si>
  <si>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</si>
  <si>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</si>
  <si>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</si>
  <si>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</si>
  <si>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</si>
  <si>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</si>
  <si>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</si>
  <si>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</si>
  <si>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</si>
  <si>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</si>
  <si>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</si>
  <si>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</si>
  <si>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</si>
  <si>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</si>
  <si>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</si>
  <si>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</si>
  <si>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</si>
  <si>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</si>
  <si>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</si>
  <si>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</si>
  <si>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</si>
  <si>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</si>
  <si>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</si>
  <si>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</si>
  <si>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</si>
  <si>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</si>
  <si>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</si>
  <si>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</si>
  <si>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</si>
  <si>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</si>
  <si>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</si>
  <si>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</si>
  <si>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</si>
  <si>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</si>
  <si>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</si>
  <si>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</si>
  <si>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</si>
  <si>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</si>
  <si>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</si>
  <si>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</si>
  <si>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</si>
  <si>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</si>
  <si>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</si>
  <si>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</si>
  <si>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</si>
  <si>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</si>
  <si>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</si>
  <si>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</si>
  <si>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</si>
  <si>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</si>
  <si>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</si>
  <si>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</si>
  <si>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</si>
  <si>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</si>
  <si>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</si>
  <si>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</si>
  <si>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</si>
  <si>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</si>
  <si>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</si>
  <si>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</si>
  <si>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</si>
  <si>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</si>
  <si>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</si>
  <si>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</si>
  <si>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</si>
  <si>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</si>
  <si>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</si>
  <si>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</si>
  <si>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</si>
  <si>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</si>
  <si>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</si>
  <si>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</si>
  <si>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</si>
  <si>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</si>
  <si>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</si>
  <si>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</si>
  <si>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</si>
  <si>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</si>
  <si>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</si>
  <si>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</si>
  <si>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</si>
  <si>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</si>
  <si>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</si>
  <si>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</si>
  <si>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</si>
  <si>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</si>
  <si>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</si>
  <si>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</si>
  <si>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</si>
  <si>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</si>
  <si>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</si>
  <si>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</si>
  <si>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</si>
  <si>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</si>
  <si>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</si>
  <si>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</si>
  <si>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</si>
  <si>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</si>
  <si>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</si>
  <si>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</si>
  <si>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</si>
  <si>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</si>
  <si>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</si>
  <si>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</si>
  <si>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</si>
  <si>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</si>
  <si>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</si>
  <si>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</si>
  <si>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</si>
  <si>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</si>
  <si>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</si>
  <si>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</si>
  <si>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</si>
  <si>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</si>
  <si>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</si>
  <si>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</si>
  <si>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</si>
  <si>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</si>
  <si>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</si>
  <si>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</si>
  <si>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</si>
  <si>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</si>
  <si>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</si>
  <si>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</si>
  <si>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</si>
  <si>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</si>
  <si>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</si>
  <si>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</si>
  <si>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</si>
  <si>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</si>
  <si>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</si>
  <si>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</si>
  <si>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</si>
  <si>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</si>
  <si>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</si>
  <si>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</si>
  <si>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</si>
  <si>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</si>
  <si>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</si>
  <si>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</si>
  <si>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</si>
  <si>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</si>
  <si>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</si>
  <si>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</si>
  <si>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</si>
  <si>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</si>
  <si>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</si>
  <si>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</si>
  <si>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</si>
  <si>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</si>
  <si>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</si>
  <si>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</si>
  <si>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</si>
  <si>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</si>
  <si>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</si>
  <si>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</si>
  <si>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</si>
  <si>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</si>
  <si>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</si>
  <si>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</si>
  <si>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</si>
  <si>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</si>
  <si>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</si>
  <si>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</si>
  <si>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</si>
  <si>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</si>
  <si>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</si>
  <si>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</si>
  <si>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</si>
  <si>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</si>
  <si>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</si>
  <si>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</si>
  <si>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</si>
  <si>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</si>
  <si>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</si>
  <si>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</si>
  <si>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</si>
  <si>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</si>
  <si>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</si>
  <si>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</si>
  <si>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</si>
  <si>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</si>
  <si>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</si>
  <si>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</si>
  <si>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</si>
  <si>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</si>
  <si>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</si>
  <si>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</si>
  <si>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</si>
  <si>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</si>
  <si>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</si>
  <si>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</si>
  <si>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</si>
  <si>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</si>
  <si>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</si>
  <si>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</si>
  <si>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</si>
  <si>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</si>
  <si>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</si>
  <si>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</si>
  <si>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</si>
  <si>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</si>
  <si>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</si>
  <si>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</si>
  <si>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</si>
  <si>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</si>
  <si>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</si>
  <si>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</si>
  <si>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</si>
  <si>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</si>
  <si>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</si>
  <si>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</si>
  <si>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</si>
  <si>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</si>
  <si>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</si>
  <si>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</si>
  <si>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</si>
  <si>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</si>
  <si>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</si>
  <si>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</si>
  <si>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</si>
  <si>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</si>
  <si>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</si>
  <si>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</si>
  <si>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</si>
  <si>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</si>
  <si>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</si>
  <si>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</si>
  <si>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</si>
  <si>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</si>
  <si>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</si>
  <si>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</si>
  <si>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</si>
  <si>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</si>
  <si>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</si>
  <si>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</si>
  <si>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</si>
  <si>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</si>
  <si>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</si>
  <si>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</si>
  <si>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</si>
  <si>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</si>
  <si>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</si>
  <si>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</si>
  <si>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</si>
  <si>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</si>
  <si>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</si>
  <si>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</si>
  <si>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</si>
  <si>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</si>
  <si>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</si>
  <si>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</si>
  <si>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</si>
  <si>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</si>
  <si>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</si>
  <si>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</si>
  <si>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</si>
  <si>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</si>
  <si>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</si>
  <si>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</si>
  <si>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</si>
  <si>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</si>
  <si>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</si>
  <si>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</si>
  <si>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</si>
  <si>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</si>
  <si>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</si>
  <si>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</si>
  <si>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</si>
  <si>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</si>
  <si>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</si>
  <si>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</si>
  <si>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</si>
  <si>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</si>
  <si>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</si>
  <si>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</si>
  <si>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</si>
  <si>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</si>
  <si>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</si>
  <si>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</si>
  <si>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</si>
  <si>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</si>
  <si>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</si>
  <si>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</si>
  <si>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</si>
  <si>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</si>
  <si>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</si>
  <si>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</si>
  <si>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</si>
  <si>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</si>
  <si>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</si>
  <si>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</si>
  <si>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</si>
  <si>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</si>
  <si>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</si>
  <si>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</si>
  <si>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</si>
  <si>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</si>
  <si>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</si>
  <si>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</si>
  <si>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</si>
  <si>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</si>
  <si>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</si>
  <si>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</si>
  <si>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</si>
  <si>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</si>
  <si>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</si>
  <si>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</si>
  <si>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</si>
  <si>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</si>
  <si>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</si>
  <si>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</si>
  <si>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</si>
  <si>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</si>
  <si>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</si>
  <si>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</si>
  <si>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</si>
  <si>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</si>
  <si>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</si>
  <si>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</si>
  <si>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</si>
  <si>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</si>
  <si>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</si>
  <si>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</si>
  <si>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</si>
  <si>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</si>
  <si>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</si>
  <si>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</si>
  <si>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</si>
  <si>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</si>
  <si>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</si>
  <si>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</si>
  <si>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</si>
  <si>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</si>
  <si>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</si>
  <si>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</si>
  <si>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</si>
  <si>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</si>
  <si>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</si>
  <si>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</si>
  <si>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</si>
  <si>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</si>
  <si>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</si>
  <si>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</si>
  <si>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</si>
  <si>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</si>
  <si>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</si>
  <si>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</si>
  <si>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</si>
  <si>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</si>
  <si>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</si>
  <si>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</si>
  <si>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</si>
  <si>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</si>
  <si>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</si>
  <si>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</si>
  <si>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</si>
  <si>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</si>
  <si>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</si>
  <si>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</si>
  <si>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</si>
  <si>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</si>
  <si>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</si>
  <si>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</si>
  <si>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</si>
  <si>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</si>
  <si>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</si>
  <si>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</si>
  <si>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</si>
  <si>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</si>
  <si>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</si>
  <si>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</si>
  <si>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</si>
  <si>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</si>
  <si>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</si>
  <si>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</si>
  <si>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</si>
  <si>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</si>
  <si>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</si>
  <si>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</si>
  <si>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</si>
  <si>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</si>
  <si>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</si>
  <si>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</si>
  <si>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</si>
  <si>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</si>
  <si>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</si>
  <si>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</si>
  <si>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</si>
  <si>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</si>
  <si>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</si>
  <si>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</si>
  <si>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</si>
  <si>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</si>
  <si>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</si>
  <si>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</si>
  <si>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</si>
  <si>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</si>
  <si>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</si>
  <si>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</si>
  <si>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</si>
  <si>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</si>
  <si>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</si>
  <si>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</si>
  <si>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</si>
  <si>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</si>
  <si>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</si>
  <si>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</si>
  <si>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</si>
  <si>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</si>
  <si>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</si>
  <si>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</si>
  <si>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</si>
  <si>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</si>
  <si>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</si>
  <si>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</si>
  <si>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</si>
  <si>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</si>
  <si>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</si>
  <si>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</si>
  <si>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</si>
  <si>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</si>
  <si>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</si>
  <si>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</si>
  <si>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</si>
  <si>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</si>
  <si>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</si>
  <si>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</si>
  <si>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</si>
  <si>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</si>
  <si>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</si>
  <si>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</si>
  <si>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</si>
  <si>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</si>
  <si>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</si>
  <si>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</si>
  <si>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</si>
  <si>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</si>
  <si>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</si>
  <si>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</si>
  <si>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</si>
  <si>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</si>
  <si>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</si>
  <si>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</si>
  <si>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</si>
  <si>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</si>
  <si>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</si>
  <si>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</si>
  <si>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</si>
  <si>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</si>
  <si>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</si>
  <si>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</si>
  <si>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</si>
  <si>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</si>
  <si>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</si>
  <si>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</si>
  <si>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</si>
  <si>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</si>
  <si>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</si>
  <si>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</si>
  <si>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</si>
  <si>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</si>
  <si>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</si>
  <si>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</si>
  <si>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</si>
  <si>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</si>
  <si>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</si>
  <si>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</si>
  <si>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</si>
  <si>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</si>
  <si>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</si>
  <si>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</si>
  <si>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</si>
  <si>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</si>
  <si>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</si>
  <si>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</si>
  <si>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</si>
  <si>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</si>
  <si>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</si>
  <si>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</si>
  <si>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</si>
  <si>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</si>
  <si>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</si>
  <si>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</si>
  <si>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</si>
  <si>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</si>
  <si>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</si>
  <si>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</si>
  <si>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</si>
  <si>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</si>
  <si>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</si>
  <si>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</si>
  <si>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</si>
  <si>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</si>
  <si>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</si>
  <si>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</si>
  <si>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</si>
  <si>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</si>
  <si>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</si>
  <si>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</si>
  <si>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</si>
  <si>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</si>
  <si>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</si>
  <si>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</si>
  <si>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</si>
  <si>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</si>
  <si>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</si>
  <si>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</si>
  <si>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</si>
  <si>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</si>
  <si>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</si>
  <si>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</si>
  <si>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</si>
  <si>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</si>
  <si>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</si>
  <si>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</si>
  <si>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</si>
  <si>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</si>
  <si>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</si>
  <si>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</si>
  <si>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</si>
  <si>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</si>
  <si>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</si>
  <si>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</si>
  <si>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</si>
  <si>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</si>
  <si>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</si>
  <si>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</si>
  <si>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</si>
  <si>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</si>
  <si>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</si>
  <si>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</si>
  <si>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</si>
  <si>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</si>
  <si>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</si>
  <si>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</si>
  <si>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</si>
  <si>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</si>
  <si>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</si>
  <si>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</si>
  <si>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</si>
  <si>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</si>
  <si>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</si>
  <si>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</si>
  <si>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</si>
  <si>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</si>
  <si>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</si>
  <si>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</si>
  <si>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</si>
  <si>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</si>
  <si>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</si>
  <si>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</si>
  <si>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</si>
  <si>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</si>
  <si>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</si>
  <si>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</si>
  <si>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</si>
  <si>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</si>
  <si>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</si>
  <si>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</si>
  <si>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</si>
  <si>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</si>
  <si>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</si>
  <si>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</si>
  <si>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</si>
  <si>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</si>
  <si>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</si>
  <si>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</si>
  <si>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</si>
  <si>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</si>
  <si>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</si>
  <si>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</si>
  <si>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</si>
  <si>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</si>
  <si>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</si>
  <si>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</si>
  <si>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</si>
  <si>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</si>
  <si>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</si>
  <si>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</si>
  <si>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</si>
  <si>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</si>
  <si>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</si>
  <si>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</si>
  <si>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</si>
  <si>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</si>
  <si>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</si>
  <si>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</si>
  <si>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</si>
  <si>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</si>
  <si>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</si>
  <si>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</si>
  <si>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</si>
  <si>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</si>
  <si>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</si>
  <si>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</si>
  <si>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</si>
  <si>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</si>
  <si>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</si>
  <si>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</si>
  <si>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</si>
  <si>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</si>
  <si>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</si>
  <si>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</si>
  <si>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</si>
  <si>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</si>
  <si>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</si>
  <si>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</si>
  <si>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</si>
  <si>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</si>
  <si>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</si>
  <si>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</si>
  <si>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</si>
  <si>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</si>
  <si>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</si>
  <si>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</si>
  <si>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</si>
  <si>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</si>
  <si>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</si>
  <si>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</si>
  <si>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</si>
  <si>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</si>
  <si>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</si>
  <si>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</si>
  <si>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</si>
  <si>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</si>
  <si>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</si>
  <si>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</si>
  <si>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</si>
  <si>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</si>
  <si>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</si>
  <si>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</si>
  <si>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</si>
  <si>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</si>
  <si>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</si>
  <si>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</si>
  <si>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</si>
  <si>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</si>
  <si>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</si>
  <si>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</si>
  <si>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</si>
  <si>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</si>
  <si>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</si>
  <si>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</si>
  <si>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</si>
  <si>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</si>
  <si>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</si>
  <si>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</si>
  <si>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</si>
  <si>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</si>
  <si>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</si>
  <si>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</si>
  <si>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</si>
  <si>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</si>
  <si>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</si>
  <si>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</si>
  <si>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</si>
  <si>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</si>
  <si>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</si>
  <si>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</si>
  <si>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</si>
  <si>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</si>
  <si>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</si>
  <si>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</si>
  <si>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</si>
  <si>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</si>
  <si>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</si>
  <si>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</si>
  <si>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</si>
  <si>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</si>
  <si>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</si>
  <si>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</si>
  <si>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</si>
  <si>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</si>
  <si>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</si>
  <si>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</si>
  <si>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</si>
  <si>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</si>
  <si>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</si>
  <si>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</si>
  <si>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</si>
  <si>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</si>
  <si>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</si>
  <si>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</si>
  <si>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</si>
  <si>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</si>
  <si>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</si>
  <si>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</si>
  <si>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</si>
  <si>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</si>
  <si>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</si>
  <si>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</si>
  <si>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</si>
  <si>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</si>
  <si>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</si>
  <si>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</si>
  <si>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</si>
  <si>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</si>
  <si>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</si>
  <si>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</si>
  <si>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</si>
  <si>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</si>
  <si>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</si>
  <si>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</si>
  <si>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</si>
  <si>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</si>
  <si>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</si>
  <si>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</si>
  <si>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</si>
  <si>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</si>
  <si>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</si>
  <si>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</si>
  <si>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</si>
  <si>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</si>
  <si>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</si>
  <si>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</si>
  <si>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</si>
  <si>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</si>
  <si>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</si>
  <si>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</si>
  <si>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</si>
  <si>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</si>
  <si>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</si>
  <si>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</si>
  <si>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</si>
  <si>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</si>
  <si>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</si>
  <si>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</si>
  <si>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</si>
  <si>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</si>
  <si>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</si>
  <si>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</si>
  <si>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</si>
  <si>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</si>
  <si>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</si>
  <si>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</si>
  <si>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</si>
  <si>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</si>
  <si>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</si>
  <si>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</si>
  <si>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</si>
  <si>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</si>
  <si>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</si>
  <si>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</si>
  <si>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</si>
  <si>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</si>
  <si>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</si>
  <si>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</si>
  <si>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</si>
  <si>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</si>
  <si>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</si>
  <si>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</si>
  <si>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</si>
  <si>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</si>
  <si>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</si>
  <si>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</si>
  <si>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</si>
  <si>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</si>
  <si>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</si>
  <si>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</si>
  <si>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</si>
  <si>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</si>
  <si>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</si>
  <si>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</si>
  <si>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</si>
  <si>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</si>
  <si>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</si>
  <si>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</si>
  <si>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</si>
  <si>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</si>
  <si>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</si>
  <si>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</si>
  <si>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</si>
  <si>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</si>
  <si>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</si>
  <si>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</si>
  <si>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</si>
  <si>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</si>
  <si>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</si>
  <si>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</si>
  <si>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</si>
  <si>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</si>
  <si>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</si>
  <si>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</si>
  <si>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</si>
  <si>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</si>
  <si>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</si>
  <si>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</si>
  <si>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</si>
  <si>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</si>
  <si>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</si>
  <si>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</si>
  <si>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</si>
  <si>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</si>
  <si>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</si>
  <si>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</si>
  <si>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</si>
  <si>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</si>
  <si>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</si>
  <si>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</si>
  <si>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</si>
  <si>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</si>
  <si>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</si>
  <si>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</si>
  <si>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</si>
  <si>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</si>
  <si>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</si>
  <si>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</si>
  <si>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</si>
  <si>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</si>
  <si>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</si>
  <si>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</si>
  <si>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</si>
  <si>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</si>
  <si>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</si>
  <si>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</si>
  <si>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</si>
  <si>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</si>
  <si>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</si>
  <si>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</si>
  <si>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</si>
  <si>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</si>
  <si>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</si>
  <si>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</si>
  <si>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</si>
  <si>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</si>
  <si>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</si>
  <si>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</si>
  <si>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</si>
  <si>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</si>
  <si>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</si>
  <si>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</si>
  <si>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</si>
  <si>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</si>
  <si>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</si>
  <si>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</si>
  <si>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</si>
  <si>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</si>
  <si>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</si>
  <si>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</si>
  <si>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</si>
  <si>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</si>
  <si>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</si>
  <si>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</si>
  <si>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</si>
  <si>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</si>
  <si>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</si>
  <si>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</si>
  <si>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</si>
  <si>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</si>
  <si>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</si>
  <si>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</si>
  <si>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</si>
  <si>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</si>
  <si>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</si>
  <si>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</si>
  <si>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</si>
  <si>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</si>
  <si>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</si>
  <si>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</si>
  <si>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</si>
  <si>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</si>
  <si>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</si>
  <si>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</si>
  <si>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</si>
  <si>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</si>
  <si>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</si>
  <si>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</si>
  <si>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</si>
  <si>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</si>
  <si>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</si>
  <si>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</si>
  <si>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</si>
  <si>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</si>
  <si>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</si>
  <si>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</si>
  <si>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</si>
  <si>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</si>
  <si>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</si>
  <si>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</si>
  <si>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</si>
  <si>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</si>
  <si>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</si>
  <si>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</si>
  <si>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</si>
  <si>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</si>
  <si>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</si>
  <si>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</si>
  <si>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</si>
  <si>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</si>
  <si>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</si>
  <si>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</si>
  <si>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</si>
  <si>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</si>
  <si>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</si>
  <si>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</si>
  <si>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</si>
  <si>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</si>
  <si>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</si>
  <si>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</si>
  <si>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</si>
  <si>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</si>
  <si>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</si>
  <si>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</si>
  <si>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</si>
  <si>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</si>
  <si>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</si>
  <si>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</si>
  <si>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</si>
  <si>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</si>
  <si>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</si>
  <si>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</si>
  <si>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</si>
  <si>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</si>
  <si>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</si>
  <si>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</si>
  <si>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</si>
  <si>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</si>
  <si>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</si>
  <si>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</si>
  <si>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</si>
  <si>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</si>
  <si>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</si>
  <si>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</si>
  <si>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</si>
  <si>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</si>
  <si>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</si>
  <si>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</si>
  <si>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</si>
  <si>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</si>
  <si>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</si>
  <si>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</si>
  <si>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</si>
  <si>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</si>
  <si>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</si>
  <si>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</si>
  <si>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</si>
  <si>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</si>
  <si>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</si>
  <si>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</si>
  <si>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</si>
  <si>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</si>
  <si>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</si>
  <si>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</si>
  <si>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</si>
  <si>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</si>
  <si>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</si>
  <si>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</si>
  <si>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</si>
  <si>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</si>
  <si>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</si>
  <si>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</si>
  <si>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</si>
  <si>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</si>
  <si>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</si>
  <si>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</si>
  <si>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</si>
  <si>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</si>
  <si>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</si>
  <si>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</si>
  <si>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</si>
  <si>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</si>
  <si>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</si>
  <si>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</si>
  <si>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</si>
  <si>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</si>
  <si>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</si>
  <si>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</si>
  <si>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</si>
  <si>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</si>
  <si>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</si>
  <si>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</si>
  <si>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</si>
  <si>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</si>
  <si>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</si>
  <si>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</si>
  <si>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</si>
  <si>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</si>
  <si>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</si>
  <si>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</si>
  <si>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</si>
  <si>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</si>
  <si>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</si>
  <si>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</si>
  <si>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</si>
  <si>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</si>
  <si>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</si>
  <si>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</si>
  <si>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</si>
  <si>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</si>
  <si>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</si>
  <si>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</si>
  <si>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</si>
  <si>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</si>
  <si>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</si>
  <si>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</si>
  <si>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</si>
  <si>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</si>
  <si>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</si>
  <si>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</si>
  <si>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</si>
  <si>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</si>
  <si>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</si>
  <si>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</si>
  <si>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</si>
  <si>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</si>
  <si>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</si>
  <si>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</si>
  <si>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</si>
  <si>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</si>
  <si>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</si>
  <si>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</si>
  <si>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</si>
  <si>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</si>
  <si>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</si>
  <si>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</si>
  <si>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</si>
  <si>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</si>
  <si>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</si>
  <si>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</si>
  <si>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</si>
  <si>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</si>
  <si>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</si>
  <si>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</si>
  <si>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</si>
  <si>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</si>
  <si>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</si>
  <si>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</si>
  <si>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</si>
  <si>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</si>
  <si>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</si>
  <si>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</si>
  <si>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</si>
  <si>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</si>
  <si>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</si>
  <si>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</si>
  <si>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</si>
  <si>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</si>
  <si>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</si>
  <si>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</si>
  <si>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</si>
  <si>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</si>
  <si>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</si>
  <si>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</si>
  <si>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</si>
  <si>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</si>
  <si>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</si>
  <si>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</si>
  <si>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</si>
  <si>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</si>
  <si>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</si>
  <si>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</si>
  <si>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</si>
  <si>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</si>
  <si>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</si>
  <si>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</si>
  <si>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</si>
  <si>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</si>
  <si>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</si>
  <si>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</si>
  <si>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</si>
  <si>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</si>
  <si>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</si>
  <si>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</si>
  <si>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</si>
  <si>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</si>
  <si>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</si>
  <si>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</si>
  <si>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</si>
  <si>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</si>
  <si>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</si>
  <si>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</si>
  <si>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</si>
  <si>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</si>
  <si>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</si>
  <si>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</si>
  <si>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</si>
  <si>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</si>
  <si>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</si>
  <si>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</si>
  <si>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</si>
  <si>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</si>
  <si>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</si>
  <si>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</si>
  <si>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</si>
  <si>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</si>
  <si>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</si>
  <si>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</si>
  <si>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</si>
  <si>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</si>
  <si>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</si>
  <si>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</si>
  <si>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</si>
  <si>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</si>
  <si>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</si>
  <si>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</si>
  <si>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</si>
  <si>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</si>
  <si>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</si>
  <si>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</si>
  <si>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</si>
  <si>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</si>
  <si>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</si>
  <si>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</si>
  <si>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</si>
  <si>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</si>
  <si>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</si>
  <si>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</si>
  <si>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</si>
  <si>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</si>
  <si>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</si>
  <si>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</si>
  <si>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</si>
  <si>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</si>
  <si>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</si>
  <si>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</si>
  <si>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</si>
  <si>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</si>
  <si>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</si>
  <si>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</si>
  <si>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</si>
  <si>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</si>
  <si>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</si>
  <si>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</si>
  <si>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</si>
  <si>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</si>
  <si>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</si>
  <si>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</si>
  <si>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</si>
  <si>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</si>
  <si>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</si>
  <si>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</si>
  <si>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</si>
  <si>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</si>
  <si>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</si>
  <si>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</si>
  <si>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</si>
  <si>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</si>
  <si>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</si>
  <si>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</si>
  <si>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</si>
  <si>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</si>
  <si>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</si>
  <si>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</si>
  <si>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</si>
  <si>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</si>
  <si>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</si>
  <si>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</si>
  <si>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</si>
  <si>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</si>
  <si>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</si>
  <si>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</si>
  <si>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</si>
  <si>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</si>
  <si>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</si>
  <si>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</si>
  <si>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</si>
  <si>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</si>
  <si>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</si>
  <si>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</si>
  <si>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</si>
  <si>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</si>
  <si>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</si>
  <si>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</si>
  <si>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</si>
  <si>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</si>
  <si>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</si>
  <si>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</si>
  <si>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</si>
  <si>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</si>
  <si>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</si>
  <si>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</si>
  <si>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</si>
  <si>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</si>
  <si>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</si>
  <si>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</si>
  <si>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</si>
  <si>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</si>
  <si>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</si>
  <si>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</si>
  <si>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</si>
  <si>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</si>
  <si>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</si>
  <si>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</si>
  <si>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</si>
  <si>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</si>
  <si>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</si>
  <si>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</si>
  <si>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</si>
  <si>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</si>
  <si>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</si>
  <si>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</si>
  <si>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</si>
  <si>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</si>
  <si>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</si>
  <si>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</si>
  <si>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</si>
  <si>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</si>
  <si>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</si>
  <si>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</si>
  <si>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</si>
  <si>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</si>
  <si>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</si>
  <si>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</si>
  <si>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</si>
  <si>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</si>
  <si>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</si>
  <si>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</si>
  <si>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</si>
  <si>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</si>
  <si>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</si>
  <si>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</si>
  <si>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</si>
  <si>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</si>
  <si>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</si>
  <si>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</si>
  <si>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</si>
  <si>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</si>
  <si>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</si>
  <si>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</si>
  <si>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</si>
  <si>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</si>
  <si>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</si>
  <si>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</si>
  <si>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</si>
  <si>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</si>
  <si>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</si>
  <si>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</si>
  <si>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</si>
  <si>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</si>
  <si>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</si>
  <si>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</si>
  <si>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</si>
  <si>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</si>
  <si>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</si>
  <si>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</si>
  <si>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</si>
  <si>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</si>
  <si>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</si>
  <si>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</si>
  <si>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</si>
  <si>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</si>
  <si>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</si>
  <si>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</si>
  <si>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</si>
  <si>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</si>
  <si>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</si>
  <si>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</si>
  <si>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</si>
  <si>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</si>
  <si>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</si>
  <si>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</si>
  <si>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</si>
  <si>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</si>
  <si>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</si>
  <si>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</si>
  <si>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</si>
  <si>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</si>
  <si>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</si>
  <si>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</si>
  <si>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</si>
  <si>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</si>
  <si>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</si>
  <si>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</si>
  <si>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</si>
  <si>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</si>
  <si>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</si>
  <si>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</si>
  <si>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</si>
  <si>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</si>
  <si>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</si>
  <si>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</si>
  <si>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</si>
  <si>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</si>
  <si>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</si>
  <si>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</si>
  <si>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</si>
  <si>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</si>
  <si>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</si>
  <si>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</si>
  <si>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</si>
  <si>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</si>
  <si>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</si>
  <si>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</si>
  <si>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</si>
  <si>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</si>
  <si>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</si>
  <si>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</si>
  <si>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</si>
  <si>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</si>
  <si>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</si>
  <si>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</si>
  <si>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</si>
  <si>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</si>
  <si>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</si>
  <si>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</si>
  <si>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</si>
  <si>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</si>
  <si>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</si>
  <si>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</si>
  <si>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</si>
  <si>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</si>
  <si>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</si>
  <si>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</si>
  <si>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</si>
  <si>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</si>
  <si>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</si>
  <si>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</si>
  <si>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</si>
  <si>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</si>
  <si>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</si>
  <si>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</si>
  <si>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</si>
  <si>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</si>
  <si>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</si>
  <si>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</si>
  <si>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</si>
  <si>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</si>
  <si>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</si>
  <si>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</si>
  <si>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</si>
  <si>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</si>
  <si>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</si>
  <si>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</si>
  <si>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</si>
  <si>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</si>
  <si>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</si>
  <si>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</si>
  <si>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</si>
  <si>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</si>
  <si>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</si>
  <si>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</si>
  <si>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</si>
  <si>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</si>
  <si>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</si>
  <si>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</si>
  <si>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</si>
  <si>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</si>
  <si>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</si>
  <si>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</si>
  <si>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</si>
  <si>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</si>
  <si>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</si>
  <si>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</si>
  <si>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</si>
  <si>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</si>
  <si>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</si>
  <si>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</si>
  <si>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</si>
  <si>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</si>
  <si>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</si>
  <si>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</si>
  <si>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</si>
  <si>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</si>
  <si>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</si>
  <si>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</si>
  <si>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</si>
  <si>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</si>
  <si>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</si>
  <si>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</si>
  <si>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</si>
  <si>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</si>
  <si>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</si>
  <si>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</si>
  <si>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</si>
  <si>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</si>
  <si>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</si>
  <si>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</si>
  <si>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</si>
  <si>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</si>
  <si>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</si>
  <si>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</si>
  <si>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</si>
  <si>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</si>
  <si>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</si>
  <si>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</si>
  <si>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</si>
  <si>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</si>
  <si>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</si>
  <si>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</si>
  <si>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</si>
  <si>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</si>
  <si>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</si>
  <si>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</si>
  <si>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</si>
  <si>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</si>
  <si>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</si>
  <si>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</si>
  <si>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</si>
  <si>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</si>
  <si>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</si>
  <si>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</si>
  <si>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</si>
  <si>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</si>
  <si>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</si>
  <si>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</si>
  <si>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</si>
  <si>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</si>
  <si>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</si>
  <si>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</si>
  <si>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</si>
  <si>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</si>
  <si>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</si>
  <si>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</si>
  <si>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</si>
  <si>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</si>
  <si>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</si>
  <si>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</si>
  <si>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</si>
  <si>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</si>
  <si>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</si>
  <si>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</si>
  <si>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</si>
  <si>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</si>
  <si>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</si>
  <si>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</si>
  <si>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</si>
  <si>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</si>
  <si>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</si>
  <si>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</si>
  <si>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</si>
  <si>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</si>
  <si>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</si>
  <si>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</si>
  <si>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</si>
  <si>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</si>
  <si>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</si>
  <si>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</si>
  <si>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</si>
  <si>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</si>
  <si>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</si>
  <si>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</si>
  <si>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</si>
  <si>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</si>
  <si>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</si>
  <si>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</si>
  <si>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</si>
  <si>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</si>
  <si>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</si>
  <si>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</si>
  <si>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</si>
  <si>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</si>
  <si>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</si>
  <si>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</si>
  <si>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</si>
  <si>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</si>
  <si>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</si>
  <si>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</si>
  <si>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</si>
  <si>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</si>
  <si>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</si>
  <si>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</si>
  <si>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</si>
  <si>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</si>
  <si>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</si>
  <si>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</si>
  <si>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</si>
  <si>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</si>
  <si>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</si>
  <si>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</si>
  <si>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</si>
  <si>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</si>
  <si>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</si>
  <si>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</si>
  <si>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</si>
  <si>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</si>
  <si>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</si>
  <si>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</si>
  <si>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</si>
  <si>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</si>
  <si>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</si>
  <si>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</si>
  <si>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</si>
  <si>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</si>
  <si>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</si>
  <si>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</si>
  <si>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</si>
  <si>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</si>
  <si>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</si>
  <si>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</si>
  <si>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</si>
  <si>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</si>
  <si>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</si>
  <si>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</si>
  <si>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</si>
  <si>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</si>
  <si>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</si>
  <si>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</si>
  <si>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</si>
  <si>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</si>
  <si>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</si>
  <si>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</si>
  <si>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</si>
  <si>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</si>
  <si>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</si>
  <si>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</si>
  <si>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</si>
  <si>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</si>
  <si>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</si>
  <si>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</si>
  <si>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</si>
  <si>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</si>
  <si>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</si>
  <si>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</si>
  <si>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</si>
  <si>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</si>
  <si>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</si>
  <si>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</si>
  <si>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</si>
  <si>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</si>
  <si>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</si>
  <si>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</si>
  <si>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</si>
  <si>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</si>
  <si>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</si>
  <si>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</si>
  <si>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</si>
  <si>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</si>
  <si>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</si>
  <si>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</si>
  <si>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</si>
  <si>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</si>
  <si>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</si>
  <si>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</si>
  <si>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</si>
  <si>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</si>
  <si>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</si>
  <si>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</si>
  <si>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</si>
  <si>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</si>
  <si>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</si>
  <si>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</si>
  <si>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</si>
  <si>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</si>
  <si>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</si>
  <si>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</si>
  <si>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</si>
  <si>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</si>
  <si>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</si>
  <si>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</si>
  <si>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</si>
  <si>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</si>
  <si>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</si>
  <si>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</si>
  <si>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</si>
  <si>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</si>
  <si>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</si>
  <si>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</si>
  <si>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</si>
  <si>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</si>
  <si>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</si>
  <si>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</si>
  <si>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</si>
  <si>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</si>
  <si>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</si>
  <si>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</si>
  <si>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</si>
  <si>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</si>
  <si>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</si>
  <si>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</si>
  <si>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</si>
  <si>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</si>
  <si>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</si>
  <si>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</si>
  <si>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</si>
  <si>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</si>
  <si>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</si>
  <si>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</si>
  <si>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</si>
  <si>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</si>
  <si>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</si>
  <si>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</si>
  <si>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</si>
  <si>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</si>
  <si>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</si>
  <si>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</si>
  <si>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</si>
  <si>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</si>
  <si>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</si>
  <si>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</si>
  <si>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</si>
  <si>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</si>
  <si>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</si>
  <si>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</si>
  <si>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</si>
  <si>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</si>
  <si>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</si>
  <si>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</si>
  <si>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</si>
  <si>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</si>
  <si>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</si>
  <si>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</si>
  <si>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</si>
  <si>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</si>
  <si>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</si>
  <si>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</si>
  <si>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</si>
  <si>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</si>
  <si>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</si>
  <si>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</si>
  <si>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</si>
  <si>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</si>
  <si>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</si>
  <si>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</si>
  <si>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</si>
  <si>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</si>
  <si>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</si>
  <si>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</si>
  <si>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</si>
  <si>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</si>
  <si>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</si>
  <si>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</si>
  <si>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</si>
  <si>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</si>
  <si>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</si>
  <si>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</si>
  <si>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</si>
  <si>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</si>
  <si>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</si>
  <si>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</si>
  <si>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</si>
  <si>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</si>
  <si>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</si>
  <si>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</si>
  <si>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</si>
  <si>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</si>
  <si>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</si>
  <si>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</si>
  <si>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</si>
  <si>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</si>
  <si>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</si>
  <si>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</si>
  <si>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</si>
  <si>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</si>
  <si>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</si>
  <si>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</si>
  <si>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</si>
  <si>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</si>
  <si>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</si>
  <si>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</si>
  <si>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</si>
  <si>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</si>
  <si>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</si>
  <si>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</si>
  <si>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</si>
  <si>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</si>
  <si>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</si>
  <si>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</si>
  <si>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</si>
  <si>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</si>
  <si>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</si>
  <si>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</si>
  <si>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</si>
  <si>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</si>
  <si>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</si>
  <si>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</si>
  <si>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</si>
  <si>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</si>
  <si>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</si>
  <si>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</si>
  <si>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</si>
  <si>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</si>
  <si>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</si>
  <si>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</si>
  <si>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</si>
  <si>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</si>
  <si>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</si>
  <si>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</si>
  <si>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</si>
  <si>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</si>
  <si>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</si>
  <si>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</si>
  <si>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</si>
  <si>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</si>
  <si>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</si>
  <si>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</si>
  <si>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</si>
  <si>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</si>
  <si>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</si>
  <si>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</si>
  <si>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</si>
  <si>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</si>
  <si>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</si>
  <si>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</si>
  <si>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</si>
  <si>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</si>
  <si>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</si>
  <si>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</si>
  <si>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</si>
  <si>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</si>
  <si>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</si>
  <si>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</si>
  <si>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</si>
  <si>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</si>
  <si>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</si>
  <si>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</si>
  <si>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</si>
  <si>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</si>
  <si>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</si>
  <si>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</si>
  <si>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</si>
  <si>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</si>
  <si>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</si>
  <si>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</si>
  <si>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</si>
  <si>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</si>
  <si>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</si>
  <si>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</si>
  <si>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</si>
  <si>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</si>
  <si>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</si>
  <si>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</si>
  <si>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</si>
  <si>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</si>
  <si>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</si>
  <si>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</si>
  <si>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</si>
  <si>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</si>
  <si>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</si>
  <si>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</si>
  <si>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</si>
  <si>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</si>
  <si>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</si>
  <si>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</si>
  <si>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</si>
  <si>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</si>
  <si>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</si>
  <si>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</si>
  <si>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</si>
  <si>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</si>
  <si>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</si>
  <si>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</si>
  <si>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</si>
  <si>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</si>
  <si>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</si>
  <si>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</si>
  <si>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</si>
  <si>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</si>
  <si>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</si>
  <si>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</si>
  <si>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</si>
  <si>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</si>
  <si>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</si>
  <si>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</si>
  <si>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</si>
  <si>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</si>
  <si>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</si>
  <si>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</si>
  <si>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</si>
  <si>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</si>
  <si>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</si>
  <si>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</si>
  <si>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</si>
  <si>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</si>
  <si>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</si>
  <si>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</si>
  <si>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</si>
  <si>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</si>
  <si>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</si>
  <si>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</si>
  <si>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</si>
  <si>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</si>
  <si>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</si>
  <si>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</si>
  <si>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</si>
  <si>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</si>
  <si>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</si>
  <si>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</si>
  <si>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</si>
  <si>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</si>
  <si>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</si>
  <si>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</si>
  <si>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</si>
  <si>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</si>
  <si>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</si>
  <si>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</si>
  <si>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</si>
  <si>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</si>
  <si>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</si>
  <si>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</si>
  <si>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</si>
  <si>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</si>
  <si>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</si>
  <si>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</si>
  <si>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</si>
  <si>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</si>
  <si>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</si>
  <si>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</si>
  <si>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</si>
  <si>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</si>
  <si>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</si>
  <si>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</si>
  <si>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</si>
  <si>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</si>
  <si>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</si>
  <si>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</si>
  <si>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</si>
  <si>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</si>
  <si>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</si>
  <si>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</si>
  <si>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</si>
  <si>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</si>
  <si>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</si>
  <si>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</si>
  <si>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</si>
  <si>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</si>
  <si>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</si>
  <si>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</si>
  <si>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</si>
  <si>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</si>
  <si>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</si>
  <si>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</si>
  <si>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</si>
  <si>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</si>
  <si>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</si>
  <si>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</si>
  <si>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</si>
  <si>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</si>
  <si>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</si>
  <si>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</si>
  <si>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</si>
  <si>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</si>
  <si>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</si>
  <si>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</si>
  <si>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</si>
  <si>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</si>
  <si>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</si>
  <si>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</si>
  <si>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</si>
  <si>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</si>
  <si>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</si>
  <si>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</si>
  <si>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</si>
  <si>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</si>
  <si>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</si>
  <si>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</si>
  <si>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</si>
  <si>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</si>
  <si>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</si>
  <si>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</si>
  <si>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</si>
  <si>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</si>
  <si>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</si>
  <si>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</si>
  <si>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</si>
  <si>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</si>
  <si>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</si>
  <si>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</si>
  <si>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</si>
  <si>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</si>
  <si>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</si>
  <si>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</si>
  <si>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</si>
  <si>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</si>
  <si>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</si>
  <si>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</si>
  <si>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</si>
  <si>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</si>
  <si>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</si>
  <si>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</si>
  <si>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</si>
  <si>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</si>
  <si>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</si>
  <si>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</si>
  <si>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</si>
  <si>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</si>
  <si>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</si>
  <si>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</si>
  <si>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</si>
  <si>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</si>
  <si>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</si>
  <si>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</si>
  <si>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</si>
  <si>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</si>
  <si>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</si>
  <si>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</si>
  <si>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</si>
  <si>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</si>
  <si>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</si>
  <si>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</si>
  <si>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</si>
  <si>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</si>
  <si>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</si>
  <si>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</si>
  <si>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</si>
  <si>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</si>
  <si>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</si>
  <si>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</si>
  <si>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</si>
  <si>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</si>
  <si>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</si>
  <si>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</si>
  <si>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</si>
  <si>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</si>
  <si>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</si>
  <si>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</si>
  <si>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</si>
  <si>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</si>
  <si>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</si>
  <si>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</si>
  <si>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</si>
  <si>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</si>
  <si>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</si>
  <si>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</si>
  <si>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</si>
  <si>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</si>
  <si>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</si>
  <si>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</si>
  <si>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</si>
  <si>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</si>
  <si>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</si>
  <si>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</si>
  <si>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</si>
  <si>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</si>
  <si>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</si>
  <si>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</si>
  <si>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</si>
  <si>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</si>
  <si>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</si>
  <si>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</si>
  <si>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</si>
  <si>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</si>
  <si>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</si>
  <si>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</si>
  <si>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</si>
  <si>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</si>
  <si>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</si>
  <si>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</si>
  <si>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</si>
  <si>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</si>
  <si>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</si>
  <si>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</si>
  <si>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</si>
  <si>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</si>
  <si>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</si>
  <si>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</si>
  <si>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</si>
  <si>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</si>
  <si>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</si>
  <si>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</si>
  <si>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</si>
  <si>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</si>
  <si>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</si>
  <si>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</si>
  <si>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</si>
  <si>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</si>
  <si>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</si>
  <si>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</si>
  <si>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</si>
  <si>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</si>
  <si>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</si>
  <si>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</si>
  <si>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</si>
  <si>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</si>
  <si>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</si>
  <si>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</si>
  <si>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</si>
  <si>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</si>
  <si>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</si>
  <si>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</si>
  <si>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</si>
  <si>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</si>
  <si>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</si>
  <si>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</si>
  <si>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</si>
  <si>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</si>
  <si>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</si>
  <si>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</si>
  <si>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</si>
  <si>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</si>
  <si>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</si>
  <si>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</si>
  <si>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</si>
  <si>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</si>
  <si>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</si>
  <si>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</si>
  <si>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</si>
  <si>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</si>
  <si>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</si>
  <si>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</si>
  <si>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</si>
  <si>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</si>
  <si>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</si>
  <si>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</si>
  <si>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</si>
  <si>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</si>
  <si>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</si>
  <si>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</si>
  <si>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</si>
  <si>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</si>
  <si>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</si>
  <si>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</si>
  <si>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</si>
  <si>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</si>
  <si>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</si>
  <si>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</si>
  <si>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</si>
  <si>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</si>
  <si>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</si>
  <si>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</si>
  <si>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</si>
  <si>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</si>
  <si>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</si>
  <si>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</si>
  <si>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</si>
  <si>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</si>
  <si>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</si>
  <si>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</si>
  <si>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</si>
  <si>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</si>
  <si>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</si>
  <si>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</si>
  <si>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</si>
  <si>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</si>
  <si>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</si>
  <si>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</si>
  <si>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</si>
  <si>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</si>
  <si>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</si>
  <si>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</si>
  <si>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</si>
  <si>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</si>
  <si>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</si>
  <si>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</si>
  <si>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</si>
  <si>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</si>
  <si>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</si>
  <si>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</si>
  <si>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</si>
  <si>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</si>
  <si>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</si>
  <si>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</si>
  <si>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</si>
  <si>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</si>
  <si>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</si>
  <si>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</si>
  <si>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</si>
  <si>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</si>
  <si>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</si>
  <si>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</si>
  <si>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</si>
  <si>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</si>
  <si>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</si>
  <si>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</si>
  <si>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</si>
  <si>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</si>
  <si>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</si>
  <si>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</si>
  <si>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</si>
  <si>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</si>
  <si>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</si>
  <si>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</si>
  <si>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</si>
  <si>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</si>
  <si>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</si>
  <si>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</si>
  <si>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</si>
  <si>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</si>
  <si>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</si>
  <si>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</si>
  <si>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</si>
  <si>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</si>
  <si>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</si>
  <si>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</si>
  <si>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</si>
  <si>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</si>
  <si>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</si>
  <si>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</si>
  <si>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</si>
  <si>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</si>
  <si>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</si>
  <si>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</si>
  <si>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</si>
  <si>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</si>
  <si>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</si>
  <si>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</si>
  <si>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</si>
  <si>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</si>
  <si>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</si>
  <si>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</si>
  <si>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</si>
  <si>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</si>
  <si>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</si>
  <si>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</si>
  <si>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</si>
  <si>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</si>
  <si>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</si>
  <si>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</si>
  <si>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</si>
  <si>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</si>
  <si>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</si>
  <si>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</si>
  <si>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</si>
  <si>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</si>
  <si>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</si>
  <si>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</si>
  <si>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</si>
  <si>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</si>
  <si>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</si>
  <si>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</si>
  <si>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</si>
  <si>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</si>
  <si>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</si>
  <si>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</si>
  <si>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</si>
  <si>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</si>
  <si>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</si>
  <si>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</si>
  <si>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</si>
  <si>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</si>
  <si>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</si>
  <si>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</si>
  <si>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</si>
  <si>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</si>
  <si>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</si>
  <si>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</si>
  <si>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</si>
  <si>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</si>
  <si>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</si>
  <si>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</si>
  <si>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</si>
  <si>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</si>
  <si>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</si>
  <si>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</si>
  <si>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</si>
  <si>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</si>
  <si>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</si>
  <si>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</si>
  <si>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</si>
  <si>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</si>
  <si>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</si>
  <si>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</si>
  <si>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</si>
  <si>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</si>
  <si>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</si>
  <si>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</si>
  <si>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</si>
  <si>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</si>
  <si>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</si>
  <si>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</si>
  <si>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</si>
  <si>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</si>
  <si>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</si>
  <si>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</si>
  <si>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</si>
  <si>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</si>
  <si>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</si>
  <si>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</si>
  <si>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</si>
  <si>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</si>
  <si>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</si>
  <si>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</si>
  <si>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</si>
  <si>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</si>
  <si>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</si>
  <si>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</si>
  <si>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</si>
  <si>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</si>
  <si>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</si>
  <si>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</si>
  <si>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</si>
  <si>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</si>
  <si>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</si>
  <si>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</si>
  <si>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</si>
  <si>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</si>
  <si>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</si>
  <si>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</si>
  <si>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</si>
  <si>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</si>
  <si>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</si>
  <si>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</si>
  <si>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</si>
  <si>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</si>
  <si>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</si>
  <si>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</si>
  <si>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</si>
  <si>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</si>
  <si>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</si>
  <si>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</si>
  <si>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</si>
  <si>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</si>
  <si>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</si>
  <si>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</si>
  <si>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</si>
  <si>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</si>
  <si>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</si>
  <si>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</si>
  <si>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</si>
  <si>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</si>
  <si>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</si>
  <si>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</si>
  <si>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</si>
  <si>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</si>
  <si>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</si>
  <si>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</si>
  <si>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</si>
  <si>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</si>
  <si>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</si>
  <si>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</si>
  <si>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</si>
  <si>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</si>
  <si>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</si>
  <si>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</si>
  <si>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</si>
  <si>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</si>
  <si>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</si>
  <si>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</si>
  <si>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</si>
  <si>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</si>
  <si>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</si>
  <si>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</si>
  <si>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</si>
  <si>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</si>
  <si>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</si>
  <si>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</si>
  <si>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</si>
  <si>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</si>
  <si>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</si>
  <si>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</si>
  <si>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</si>
  <si>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</si>
  <si>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</si>
  <si>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</si>
  <si>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</si>
  <si>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</si>
  <si>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</si>
  <si>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</si>
  <si>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</si>
  <si>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</si>
  <si>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</si>
  <si>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</si>
  <si>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</si>
  <si>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</si>
  <si>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</si>
  <si>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</si>
  <si>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</si>
  <si>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</si>
  <si>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</si>
  <si>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</si>
  <si>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</si>
  <si>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</si>
  <si>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</si>
  <si>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</si>
  <si>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</si>
  <si>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</si>
  <si>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</si>
  <si>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</si>
  <si>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</si>
  <si>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</si>
  <si>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</si>
  <si>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</si>
  <si>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</si>
  <si>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</si>
  <si>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</si>
  <si>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</si>
  <si>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</si>
  <si>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</si>
  <si>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</si>
  <si>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</si>
  <si>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</si>
  <si>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</si>
  <si>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</si>
  <si>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</si>
  <si>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</si>
  <si>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</si>
  <si>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</si>
  <si>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</si>
  <si>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</si>
  <si>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</si>
  <si>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</si>
  <si>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</si>
  <si>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</si>
  <si>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</si>
  <si>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</si>
  <si>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</si>
  <si>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</si>
  <si>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</si>
  <si>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</si>
  <si>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</si>
  <si>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</si>
  <si>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</si>
  <si>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</si>
  <si>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</si>
  <si>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</si>
  <si>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</si>
  <si>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</si>
  <si>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</si>
  <si>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</si>
  <si>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</si>
  <si>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</si>
  <si>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</si>
  <si>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</si>
  <si>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</si>
  <si>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</si>
  <si>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</si>
  <si>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</si>
  <si>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</si>
  <si>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</si>
  <si>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</si>
  <si>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</si>
  <si>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</si>
  <si>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</si>
  <si>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</si>
  <si>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</si>
  <si>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</si>
  <si>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</si>
  <si>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</si>
  <si>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</si>
  <si>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</si>
  <si>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</si>
  <si>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</si>
  <si>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</si>
  <si>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</si>
  <si>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</si>
  <si>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</si>
  <si>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</si>
  <si>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</si>
  <si>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</si>
  <si>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</si>
  <si>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</si>
  <si>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</si>
  <si>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</si>
  <si>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</si>
  <si>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</si>
  <si>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</si>
  <si>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</si>
  <si>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</si>
  <si>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</si>
  <si>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</si>
  <si>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</si>
  <si>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</si>
  <si>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</si>
  <si>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</si>
  <si>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</si>
  <si>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</si>
  <si>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</si>
  <si>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</si>
  <si>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</si>
  <si>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</si>
  <si>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</si>
  <si>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</si>
  <si>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</si>
  <si>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</si>
  <si>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</si>
  <si>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</si>
  <si>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</si>
  <si>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</si>
  <si>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</si>
  <si>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</si>
  <si>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</si>
  <si>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</si>
  <si>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</si>
  <si>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</si>
  <si>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</si>
  <si>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</si>
  <si>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</si>
  <si>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</si>
  <si>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</si>
  <si>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</si>
  <si>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</si>
  <si>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</si>
  <si>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</si>
  <si>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</si>
  <si>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</si>
  <si>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</si>
  <si>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</si>
  <si>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</si>
  <si>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</si>
  <si>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</si>
  <si>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</si>
  <si>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</si>
  <si>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</si>
  <si>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</si>
  <si>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</si>
  <si>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</si>
  <si>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</si>
  <si>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</si>
  <si>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</si>
  <si>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</si>
  <si>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</si>
  <si>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</si>
  <si>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</si>
  <si>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</si>
  <si>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</si>
  <si>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</si>
  <si>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</si>
  <si>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</si>
  <si>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</si>
  <si>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</si>
  <si>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</si>
  <si>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</si>
  <si>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</si>
  <si>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</si>
  <si>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</si>
  <si>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</si>
  <si>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</si>
  <si>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</si>
  <si>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</si>
  <si>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</si>
  <si>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</si>
  <si>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</si>
  <si>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</si>
  <si>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</si>
  <si>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</si>
  <si>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</si>
  <si>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</si>
  <si>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</si>
  <si>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</si>
  <si>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</si>
  <si>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</si>
  <si>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</si>
  <si>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</si>
  <si>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</si>
  <si>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</si>
  <si>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</si>
  <si>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</si>
  <si>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</si>
  <si>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</si>
  <si>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</si>
  <si>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</si>
  <si>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</si>
  <si>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</si>
  <si>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</si>
  <si>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</si>
  <si>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</si>
  <si>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</si>
  <si>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</si>
  <si>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</si>
  <si>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</si>
  <si>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</si>
  <si>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</si>
  <si>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</si>
  <si>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</si>
  <si>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</si>
  <si>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</si>
  <si>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</si>
  <si>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</si>
  <si>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</si>
  <si>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</si>
  <si>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</si>
  <si>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</si>
  <si>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</si>
  <si>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</si>
  <si>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</si>
  <si>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</si>
  <si>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</si>
  <si>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</si>
  <si>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</si>
  <si>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</si>
  <si>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</si>
  <si>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</si>
  <si>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</si>
  <si>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</si>
  <si>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</si>
  <si>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</si>
  <si>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</si>
  <si>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</si>
  <si>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</si>
  <si>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</si>
  <si>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</si>
  <si>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</si>
  <si>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</si>
  <si>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</si>
  <si>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</si>
  <si>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</si>
  <si>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</si>
  <si>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</si>
  <si>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</si>
  <si>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</si>
  <si>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</si>
  <si>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</si>
  <si>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</si>
  <si>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</si>
  <si>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</si>
  <si>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</si>
  <si>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</si>
  <si>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</si>
  <si>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</si>
  <si>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</si>
  <si>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</si>
  <si>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</si>
  <si>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</si>
  <si>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</si>
  <si>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</si>
  <si>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</si>
  <si>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</si>
  <si>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</si>
  <si>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</si>
  <si>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</si>
  <si>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</si>
  <si>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</si>
  <si>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</si>
  <si>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</si>
  <si>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</si>
  <si>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</si>
  <si>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</si>
  <si>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</si>
  <si>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</si>
  <si>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</si>
  <si>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</si>
  <si>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</si>
  <si>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</si>
  <si>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</si>
  <si>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</si>
  <si>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</si>
  <si>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</si>
  <si>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</si>
  <si>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</si>
  <si>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</si>
  <si>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</si>
  <si>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</si>
  <si>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</si>
  <si>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</si>
  <si>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</si>
  <si>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</si>
  <si>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</si>
  <si>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</si>
  <si>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</si>
  <si>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</si>
  <si>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</si>
  <si>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</si>
  <si>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</si>
  <si>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</si>
  <si>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</si>
  <si>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</si>
  <si>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</si>
  <si>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</si>
  <si>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</si>
  <si>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</si>
  <si>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</si>
  <si>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</si>
  <si>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</si>
  <si>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</si>
  <si>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</si>
  <si>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</si>
  <si>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</si>
  <si>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</si>
  <si>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</si>
  <si>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</si>
  <si>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</si>
  <si>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</si>
  <si>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</si>
  <si>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</si>
  <si>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</si>
  <si>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</si>
  <si>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</si>
  <si>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</si>
  <si>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</si>
  <si>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</si>
  <si>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</si>
  <si>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</si>
  <si>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</si>
  <si>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</si>
  <si>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</si>
  <si>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</si>
  <si>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</si>
  <si>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</si>
  <si>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</si>
  <si>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</si>
  <si>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</si>
  <si>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</si>
  <si>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</si>
  <si>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</si>
  <si>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</si>
  <si>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</si>
  <si>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</si>
  <si>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</si>
  <si>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</si>
  <si>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</si>
  <si>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</si>
  <si>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</si>
  <si>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</si>
  <si>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</si>
  <si>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</si>
  <si>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</si>
  <si>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</si>
  <si>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</si>
  <si>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</si>
  <si>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</si>
  <si>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</si>
  <si>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</si>
  <si>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</si>
  <si>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</si>
  <si>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</si>
  <si>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</si>
  <si>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</si>
  <si>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</si>
  <si>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</si>
  <si>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</si>
  <si>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</si>
  <si>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</si>
  <si>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</si>
  <si>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</si>
  <si>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</si>
  <si>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</si>
  <si>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</si>
  <si>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</si>
  <si>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</si>
  <si>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</si>
  <si>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</si>
  <si>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</si>
  <si>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</si>
  <si>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</si>
  <si>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</si>
  <si>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</si>
  <si>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</si>
  <si>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</si>
  <si>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</si>
  <si>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</si>
  <si>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</si>
  <si>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</si>
  <si>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</si>
  <si>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</si>
  <si>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</si>
  <si>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</si>
  <si>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</si>
  <si>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</si>
  <si>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</si>
  <si>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</si>
  <si>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</si>
  <si>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</si>
  <si>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</si>
  <si>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</si>
  <si>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</si>
  <si>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</si>
  <si>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</si>
  <si>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</si>
  <si>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</si>
  <si>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</si>
  <si>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</si>
  <si>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</si>
  <si>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</si>
  <si>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</si>
  <si>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</si>
  <si>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</si>
  <si>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</si>
  <si>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</si>
  <si>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</si>
  <si>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</si>
  <si>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</si>
  <si>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</si>
  <si>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</si>
  <si>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</si>
  <si>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</si>
  <si>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</si>
  <si>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</si>
  <si>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</si>
  <si>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</si>
  <si>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</si>
  <si>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</si>
  <si>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</si>
  <si>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</si>
  <si>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</si>
  <si>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</si>
  <si>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</si>
  <si>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</si>
  <si>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</si>
  <si>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</si>
  <si>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</si>
  <si>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</si>
  <si>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</si>
  <si>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</si>
  <si>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</si>
  <si>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</si>
  <si>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</si>
  <si>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</si>
  <si>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</si>
  <si>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</si>
  <si>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</si>
  <si>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</si>
  <si>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</si>
  <si>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</si>
  <si>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</si>
  <si>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</si>
  <si>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</si>
  <si>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</si>
  <si>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</si>
  <si>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</si>
  <si>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</si>
  <si>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</si>
  <si>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</si>
  <si>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</si>
  <si>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</si>
  <si>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</si>
  <si>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</si>
  <si>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</si>
  <si>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</si>
  <si>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</si>
  <si>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</si>
  <si>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</si>
  <si>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</si>
  <si>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</si>
  <si>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</si>
  <si>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</si>
  <si>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</si>
  <si>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</si>
  <si>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</si>
  <si>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</si>
  <si>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</si>
  <si>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</si>
  <si>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</si>
  <si>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</si>
  <si>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</si>
  <si>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</si>
  <si>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</si>
  <si>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</si>
  <si>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</si>
  <si>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</si>
  <si>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</si>
  <si>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</si>
  <si>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</si>
  <si>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</si>
  <si>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</si>
  <si>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</si>
  <si>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</si>
  <si>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</si>
  <si>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</si>
  <si>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</si>
  <si>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</si>
  <si>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</si>
  <si>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</si>
  <si>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</si>
  <si>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</si>
  <si>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</si>
  <si>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</si>
  <si>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</si>
  <si>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</si>
  <si>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</si>
  <si>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</si>
  <si>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</si>
  <si>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</si>
  <si>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</si>
  <si>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</si>
  <si>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</si>
  <si>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</si>
  <si>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</si>
  <si>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</si>
  <si>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</si>
  <si>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</si>
  <si>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</si>
  <si>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</si>
  <si>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</si>
  <si>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</si>
  <si>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</si>
  <si>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</si>
  <si>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</si>
  <si>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</si>
  <si>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</si>
  <si>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</si>
  <si>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</si>
  <si>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</si>
  <si>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</si>
  <si>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</si>
  <si>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</si>
  <si>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</si>
  <si>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</si>
  <si>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</si>
  <si>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</si>
  <si>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</si>
  <si>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</si>
  <si>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</si>
  <si>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</si>
  <si>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</si>
  <si>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</si>
  <si>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</si>
  <si>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</si>
  <si>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</si>
  <si>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</si>
  <si>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</si>
  <si>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</si>
  <si>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</si>
  <si>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</si>
  <si>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</si>
  <si>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</si>
  <si>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</si>
  <si>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</si>
  <si>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</si>
  <si>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</si>
  <si>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</si>
  <si>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</si>
  <si>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</si>
  <si>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</si>
  <si>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</si>
  <si>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</si>
  <si>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</si>
  <si>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</si>
  <si>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</si>
  <si>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</si>
  <si>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</si>
  <si>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</si>
  <si>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</si>
  <si>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</si>
  <si>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</si>
  <si>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</si>
  <si>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</si>
  <si>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</si>
  <si>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</si>
  <si>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</si>
  <si>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</si>
  <si>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</si>
  <si>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</si>
  <si>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</si>
  <si>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</si>
  <si>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</si>
  <si>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</si>
  <si>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</si>
  <si>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</si>
  <si>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</si>
  <si>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</si>
  <si>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</si>
  <si>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</si>
  <si>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</si>
  <si>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</si>
  <si>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</si>
  <si>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</si>
  <si>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</si>
  <si>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</si>
  <si>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</si>
  <si>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</si>
  <si>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</si>
  <si>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</si>
  <si>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</si>
  <si>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</si>
  <si>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</si>
  <si>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</si>
  <si>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</si>
  <si>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</si>
  <si>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</si>
  <si>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</si>
  <si>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</si>
  <si>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</si>
  <si>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</si>
  <si>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</si>
  <si>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</si>
  <si>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</si>
  <si>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</si>
  <si>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</si>
  <si>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</si>
  <si>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</si>
  <si>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</si>
  <si>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</si>
  <si>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</si>
  <si>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</si>
  <si>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</si>
  <si>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</si>
  <si>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</si>
  <si>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</si>
  <si>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</si>
  <si>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</si>
  <si>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</si>
  <si>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</si>
  <si>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</si>
  <si>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</si>
  <si>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</si>
  <si>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</si>
  <si>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</si>
  <si>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</si>
  <si>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</si>
  <si>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</si>
  <si>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</si>
  <si>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</si>
  <si>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</si>
  <si>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</si>
  <si>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</si>
  <si>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</si>
  <si>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</si>
  <si>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</si>
  <si>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</si>
  <si>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</si>
  <si>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</si>
  <si>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</si>
  <si>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</si>
  <si>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</si>
  <si>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</si>
  <si>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</si>
  <si>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</si>
  <si>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</si>
  <si>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</si>
  <si>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</si>
  <si>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</si>
  <si>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</si>
  <si>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</si>
  <si>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</si>
  <si>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</si>
  <si>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</si>
  <si>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</si>
  <si>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</si>
  <si>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</si>
  <si>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</si>
  <si>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</si>
  <si>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</si>
  <si>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</si>
  <si>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</si>
  <si>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</si>
  <si>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</si>
  <si>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</si>
  <si>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</si>
  <si>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</si>
  <si>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</si>
  <si>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</si>
  <si>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</si>
  <si>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</si>
  <si>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</si>
  <si>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</si>
  <si>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</si>
  <si>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</si>
  <si>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</si>
  <si>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</si>
  <si>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</si>
  <si>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</si>
  <si>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</si>
  <si>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</si>
  <si>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</si>
  <si>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</si>
  <si>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</si>
  <si>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</si>
  <si>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</si>
  <si>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</si>
  <si>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</si>
  <si>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</si>
  <si>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</si>
  <si>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</si>
  <si>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</si>
  <si>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</si>
  <si>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</si>
  <si>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</si>
  <si>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</si>
  <si>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</si>
  <si>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</si>
  <si>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</si>
  <si>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</si>
  <si>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</si>
  <si>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</si>
  <si>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</si>
  <si>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</si>
  <si>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</si>
  <si>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</si>
  <si>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</si>
  <si>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</si>
  <si>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</si>
  <si>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</si>
  <si>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</si>
  <si>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</si>
  <si>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</si>
  <si>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</si>
  <si>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</si>
  <si>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</si>
  <si>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</si>
  <si>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</si>
  <si>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</si>
  <si>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</si>
  <si>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</si>
  <si>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</si>
  <si>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</si>
  <si>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</si>
  <si>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</si>
  <si>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</si>
  <si>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</si>
  <si>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</si>
  <si>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</si>
  <si>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</si>
  <si>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</si>
  <si>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</si>
  <si>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</si>
  <si>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</si>
  <si>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</si>
  <si>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</si>
  <si>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</si>
  <si>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</si>
  <si>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</si>
  <si>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</si>
  <si>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</si>
  <si>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</si>
  <si>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</si>
  <si>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</si>
  <si>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</si>
  <si>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</si>
  <si>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</si>
  <si>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</si>
  <si>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</si>
  <si>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</si>
  <si>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</si>
  <si>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</si>
  <si>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</si>
  <si>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</si>
  <si>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</si>
  <si>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</si>
  <si>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</si>
  <si>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</si>
  <si>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</si>
  <si>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</si>
  <si>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</si>
  <si>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</si>
  <si>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</si>
  <si>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</si>
  <si>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</si>
  <si>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</si>
  <si>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</si>
  <si>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</si>
  <si>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</si>
  <si>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</si>
  <si>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</si>
  <si>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</si>
  <si>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</si>
  <si>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</si>
  <si>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</si>
  <si>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</si>
  <si>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</si>
  <si>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</si>
  <si>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</si>
  <si>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</si>
  <si>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</si>
  <si>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</si>
  <si>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</si>
  <si>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</si>
  <si>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</si>
  <si>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</si>
  <si>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</si>
  <si>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</si>
  <si>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</si>
  <si>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</si>
  <si>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</si>
  <si>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</si>
  <si>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</si>
  <si>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</si>
  <si>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</si>
  <si>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</si>
  <si>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</si>
  <si>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</si>
  <si>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</si>
  <si>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</si>
  <si>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</si>
  <si>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</si>
  <si>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</si>
  <si>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</si>
  <si>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</si>
  <si>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</si>
  <si>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</si>
  <si>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</si>
  <si>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</si>
  <si>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</si>
  <si>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</si>
  <si>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</si>
  <si>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</si>
  <si>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</si>
  <si>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</si>
  <si>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</si>
  <si>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</si>
  <si>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</si>
  <si>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</si>
  <si>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</si>
  <si>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</si>
  <si>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</si>
  <si>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</si>
  <si>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</si>
  <si>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</si>
  <si>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</si>
  <si>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</si>
  <si>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</si>
  <si>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</si>
  <si>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</si>
  <si>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</si>
  <si>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</si>
  <si>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</si>
  <si>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</si>
  <si>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</si>
  <si>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</si>
  <si>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</si>
  <si>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</si>
  <si>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</si>
  <si>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</si>
  <si>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</si>
  <si>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</si>
  <si>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</si>
  <si>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</si>
  <si>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</si>
  <si>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</si>
  <si>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</si>
  <si>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</si>
  <si>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</si>
  <si>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</si>
  <si>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</si>
  <si>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</si>
  <si>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</si>
  <si>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</si>
  <si>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</si>
  <si>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</si>
  <si>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</si>
  <si>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</si>
  <si>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</si>
  <si>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</si>
  <si>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</si>
  <si>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</si>
  <si>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</si>
  <si>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</si>
  <si>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</si>
  <si>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</si>
  <si>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</si>
  <si>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</si>
  <si>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</si>
  <si>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</si>
  <si>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</si>
  <si>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</si>
  <si>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</si>
  <si>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</si>
  <si>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</si>
  <si>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</si>
  <si>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</si>
  <si>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</si>
  <si>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</si>
  <si>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</si>
  <si>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</si>
  <si>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</si>
  <si>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</si>
  <si>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</si>
  <si>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</si>
  <si>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</si>
  <si>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</si>
  <si>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</si>
  <si>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</si>
  <si>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</si>
  <si>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</si>
  <si>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</si>
  <si>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</si>
  <si>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</si>
  <si>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</si>
  <si>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</si>
  <si>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</si>
  <si>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</si>
  <si>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</si>
  <si>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</si>
  <si>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</si>
  <si>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</si>
  <si>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</si>
  <si>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</si>
  <si>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</si>
  <si>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</si>
  <si>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</si>
  <si>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</si>
  <si>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</si>
  <si>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</si>
  <si>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</si>
  <si>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</si>
  <si>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</si>
  <si>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</si>
  <si>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</si>
  <si>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</si>
  <si>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</si>
  <si>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</si>
  <si>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</si>
  <si>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</si>
  <si>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</si>
  <si>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</si>
  <si>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</si>
  <si>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</si>
  <si>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</si>
  <si>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</si>
  <si>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</si>
  <si>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</si>
  <si>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</si>
  <si>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</si>
  <si>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</si>
  <si>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</si>
  <si>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</si>
  <si>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</si>
  <si>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</si>
  <si>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</si>
  <si>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</si>
  <si>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</si>
  <si>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</si>
  <si>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</si>
  <si>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</si>
  <si>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</si>
  <si>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</si>
  <si>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</si>
  <si>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</si>
  <si>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</si>
  <si>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</si>
  <si>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</si>
  <si>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</si>
  <si>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</si>
  <si>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</si>
  <si>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</si>
  <si>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</si>
  <si>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</si>
  <si>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</si>
  <si>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</si>
  <si>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</si>
  <si>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</si>
  <si>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</si>
  <si>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</si>
  <si>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</si>
  <si>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</si>
  <si>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</si>
  <si>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</si>
  <si>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</si>
  <si>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</si>
  <si>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</si>
  <si>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</si>
  <si>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</si>
  <si>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</si>
  <si>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</si>
  <si>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</si>
  <si>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</si>
  <si>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</si>
  <si>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</si>
  <si>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</si>
  <si>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</si>
  <si>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</si>
  <si>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</si>
  <si>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</si>
  <si>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</si>
  <si>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</si>
  <si>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</si>
  <si>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</si>
  <si>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</si>
  <si>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</si>
  <si>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</si>
  <si>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</si>
  <si>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</si>
  <si>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</si>
  <si>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</si>
  <si>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</si>
  <si>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</si>
  <si>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</si>
  <si>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</si>
  <si>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</si>
  <si>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</si>
  <si>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</si>
  <si>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</si>
  <si>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</si>
  <si>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</si>
  <si>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</si>
  <si>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</si>
  <si>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</si>
  <si>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</si>
  <si>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</si>
  <si>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</si>
  <si>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</si>
  <si>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</si>
  <si>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</si>
  <si>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</si>
  <si>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</si>
  <si>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</si>
  <si>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</si>
  <si>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</si>
  <si>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</si>
  <si>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</si>
  <si>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</si>
  <si>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</si>
  <si>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</si>
  <si>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</si>
  <si>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</si>
  <si>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</si>
  <si>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</si>
  <si>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</si>
  <si>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</si>
  <si>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</si>
  <si>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</si>
  <si>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</si>
  <si>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</si>
  <si>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</si>
  <si>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</si>
  <si>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</si>
  <si>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</si>
  <si>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</si>
  <si>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</si>
  <si>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</si>
  <si>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</si>
  <si>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</si>
  <si>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</si>
  <si>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</si>
  <si>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</si>
  <si>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</si>
  <si>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</si>
  <si>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</si>
  <si>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</si>
  <si>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</si>
  <si>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</si>
  <si>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</si>
  <si>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</si>
  <si>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</si>
  <si>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</si>
  <si>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</si>
  <si>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</si>
  <si>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</si>
  <si>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</si>
  <si>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</si>
  <si>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</si>
  <si>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</si>
  <si>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</si>
  <si>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</si>
  <si>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</si>
  <si>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</si>
  <si>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</si>
  <si>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</si>
  <si>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</si>
  <si>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</si>
  <si>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</si>
  <si>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</si>
  <si>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</si>
  <si>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</si>
  <si>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</si>
  <si>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</si>
  <si>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</si>
  <si>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</si>
  <si>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</si>
  <si>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</si>
  <si>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</si>
  <si>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</si>
  <si>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</si>
  <si>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</si>
  <si>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</si>
  <si>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</si>
  <si>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</si>
  <si>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</si>
  <si>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</si>
  <si>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</si>
  <si>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</si>
  <si>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</si>
  <si>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</si>
  <si>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</si>
  <si>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</si>
  <si>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</si>
  <si>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</si>
  <si>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</si>
  <si>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</si>
  <si>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</si>
  <si>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</si>
  <si>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</si>
  <si>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</si>
  <si>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</si>
  <si>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</si>
  <si>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</si>
  <si>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</si>
  <si>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</si>
  <si>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</si>
  <si>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</si>
  <si>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</si>
  <si>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</si>
  <si>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</si>
  <si>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</si>
  <si>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</si>
  <si>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</si>
  <si>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</si>
  <si>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</si>
  <si>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</si>
  <si>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</si>
  <si>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</si>
  <si>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</si>
  <si>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</si>
  <si>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</si>
  <si>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</si>
  <si>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</si>
  <si>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</si>
  <si>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</si>
  <si>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</si>
  <si>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</si>
  <si>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</si>
  <si>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</si>
  <si>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</si>
  <si>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</si>
  <si>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</si>
  <si>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</si>
  <si>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</si>
  <si>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</si>
  <si>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</si>
  <si>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</si>
  <si>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</si>
  <si>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</si>
  <si>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</si>
  <si>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</si>
  <si>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</si>
  <si>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</si>
  <si>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</si>
  <si>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</si>
  <si>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</si>
  <si>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</si>
  <si>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</si>
  <si>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</si>
  <si>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</si>
  <si>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</si>
  <si>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</si>
  <si>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</si>
  <si>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</si>
  <si>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</si>
  <si>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</si>
  <si>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</si>
  <si>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</si>
  <si>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</si>
  <si>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</si>
  <si>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</si>
  <si>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</si>
  <si>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</si>
  <si>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</si>
  <si>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</si>
  <si>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</si>
  <si>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</si>
  <si>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</si>
  <si>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</si>
  <si>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</si>
  <si>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</si>
  <si>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</si>
  <si>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</si>
  <si>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</si>
  <si>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</si>
  <si>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</si>
  <si>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</si>
  <si>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</si>
  <si>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</si>
  <si>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</si>
  <si>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</si>
  <si>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</si>
  <si>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</si>
  <si>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</si>
  <si>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</si>
  <si>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</si>
  <si>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</si>
  <si>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</si>
  <si>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</si>
  <si>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</si>
  <si>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</si>
  <si>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</si>
  <si>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</si>
  <si>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</si>
  <si>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</si>
  <si>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</si>
  <si>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</si>
  <si>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</si>
  <si>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</si>
  <si>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</si>
  <si>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</si>
  <si>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</si>
  <si>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</si>
  <si>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</si>
  <si>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</si>
  <si>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</si>
  <si>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</si>
  <si>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</si>
  <si>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</si>
  <si>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</si>
  <si>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</si>
  <si>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</si>
  <si>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</si>
  <si>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</si>
  <si>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</si>
  <si>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</si>
  <si>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</si>
  <si>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</si>
  <si>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</si>
  <si>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</si>
  <si>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</si>
  <si>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</si>
  <si>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</si>
  <si>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</si>
  <si>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</si>
  <si>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</si>
  <si>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</si>
  <si>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</si>
  <si>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</si>
  <si>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</si>
  <si>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</si>
  <si>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</si>
  <si>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</si>
  <si>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</si>
  <si>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</si>
  <si>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</si>
  <si>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</si>
  <si>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</si>
  <si>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</si>
  <si>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</si>
  <si>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</si>
  <si>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</si>
  <si>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</si>
  <si>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</si>
  <si>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</si>
  <si>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</si>
  <si>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</si>
  <si>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</si>
  <si>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</si>
  <si>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</si>
  <si>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</si>
  <si>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</si>
  <si>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</si>
  <si>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</si>
  <si>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</si>
  <si>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</si>
  <si>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</si>
  <si>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</si>
  <si>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</si>
  <si>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</si>
  <si>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</si>
  <si>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</si>
  <si>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</si>
  <si>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</si>
  <si>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</si>
  <si>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</si>
  <si>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</si>
  <si>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</si>
  <si>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</si>
  <si>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</si>
  <si>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</si>
  <si>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</si>
  <si>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</si>
  <si>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</si>
  <si>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</si>
  <si>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</si>
  <si>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</si>
  <si>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</si>
  <si>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</si>
  <si>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</si>
  <si>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</si>
  <si>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</si>
  <si>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</si>
  <si>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</si>
  <si>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</si>
  <si>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</si>
  <si>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</si>
  <si>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</si>
  <si>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</si>
  <si>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</si>
  <si>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</si>
  <si>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</si>
  <si>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</si>
  <si>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</si>
  <si>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</si>
  <si>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</si>
  <si>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</si>
  <si>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</si>
  <si>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</si>
  <si>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</si>
  <si>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</si>
  <si>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</si>
  <si>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</si>
  <si>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</si>
  <si>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</si>
  <si>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</si>
  <si>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</si>
  <si>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</si>
  <si>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</si>
  <si>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</si>
  <si>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</si>
  <si>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</si>
  <si>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</si>
  <si>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</si>
  <si>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</si>
  <si>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</si>
  <si>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</si>
  <si>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</si>
  <si>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</si>
  <si>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</si>
  <si>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</si>
  <si>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</si>
  <si>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</si>
  <si>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</si>
  <si>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</si>
  <si>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</si>
  <si>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</si>
  <si>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</si>
  <si>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</si>
  <si>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</si>
  <si>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</si>
  <si>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</si>
  <si>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</si>
  <si>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</si>
  <si>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</si>
  <si>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</si>
  <si>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</si>
  <si>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</si>
  <si>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</si>
  <si>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</si>
  <si>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</si>
  <si>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</si>
  <si>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</si>
  <si>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</si>
  <si>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</si>
  <si>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</si>
  <si>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</si>
  <si>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</si>
  <si>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</si>
  <si>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</si>
  <si>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</si>
  <si>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</si>
  <si>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</si>
  <si>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</si>
  <si>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</si>
  <si>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</si>
  <si>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</si>
  <si>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</si>
  <si>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</si>
  <si>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</si>
  <si>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</si>
  <si>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</si>
  <si>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</si>
  <si>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</si>
  <si>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</si>
  <si>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</si>
  <si>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</si>
  <si>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</si>
  <si>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</si>
  <si>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</si>
  <si>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</si>
  <si>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</si>
  <si>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</si>
  <si>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</si>
  <si>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</si>
  <si>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</si>
  <si>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</si>
  <si>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</si>
  <si>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</si>
  <si>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</si>
  <si>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</si>
  <si>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</si>
  <si>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</si>
  <si>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</si>
  <si>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</si>
  <si>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</si>
  <si>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</si>
  <si>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</si>
  <si>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</si>
  <si>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</si>
  <si>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</si>
  <si>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</si>
  <si>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</si>
  <si>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</si>
  <si>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</si>
  <si>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</si>
  <si>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</si>
  <si>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</si>
  <si>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</si>
  <si>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</si>
  <si>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</si>
  <si>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</si>
  <si>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</si>
  <si>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</si>
  <si>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</si>
  <si>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</si>
  <si>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</si>
  <si>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</si>
  <si>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</si>
  <si>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</si>
  <si>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</si>
  <si>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</si>
  <si>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</si>
  <si>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</si>
  <si>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</si>
  <si>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</si>
  <si>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</si>
  <si>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</si>
  <si>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</si>
  <si>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</si>
  <si>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</si>
  <si>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</si>
  <si>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</si>
  <si>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</si>
  <si>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</si>
  <si>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</si>
  <si>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</si>
  <si>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</si>
  <si>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</si>
  <si>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</si>
  <si>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</si>
  <si>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</si>
  <si>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</si>
  <si>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</si>
  <si>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</si>
  <si>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</si>
  <si>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</si>
  <si>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</si>
  <si>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</si>
  <si>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</si>
  <si>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</si>
  <si>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</si>
  <si>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</si>
  <si>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</si>
  <si>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</si>
  <si>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</si>
  <si>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</si>
  <si>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</si>
  <si>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</si>
  <si>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</si>
  <si>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</si>
  <si>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</si>
  <si>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</si>
  <si>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</si>
  <si>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</si>
  <si>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</si>
  <si>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</si>
  <si>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</si>
  <si>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</si>
  <si>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</si>
  <si>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</si>
  <si>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</si>
  <si>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</si>
  <si>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</si>
  <si>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</si>
  <si>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</si>
  <si>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</si>
  <si>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</si>
  <si>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</si>
  <si>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</si>
  <si>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</si>
  <si>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</si>
  <si>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</si>
  <si>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</si>
  <si>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</si>
  <si>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</si>
  <si>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</si>
  <si>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</si>
  <si>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</si>
  <si>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</si>
  <si>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</si>
  <si>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</si>
  <si>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</si>
  <si>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</si>
  <si>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</si>
  <si>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</si>
  <si>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</si>
  <si>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</si>
  <si>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</si>
  <si>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</si>
  <si>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</si>
  <si>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</si>
  <si>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</si>
  <si>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</si>
  <si>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</si>
  <si>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</si>
  <si>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</si>
  <si>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</si>
  <si>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</si>
  <si>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</si>
  <si>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</si>
  <si>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</si>
  <si>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</si>
  <si>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</si>
  <si>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</si>
  <si>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</si>
  <si>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</si>
  <si>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</si>
  <si>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</si>
  <si>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</si>
  <si>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</si>
  <si>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</si>
  <si>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</si>
  <si>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</si>
  <si>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</si>
  <si>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</si>
  <si>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</si>
  <si>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</si>
  <si>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</si>
  <si>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</si>
  <si>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</si>
  <si>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</si>
  <si>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</si>
  <si>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</si>
  <si>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</si>
  <si>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</si>
  <si>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</si>
  <si>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</si>
  <si>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</si>
  <si>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</si>
  <si>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</si>
  <si>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</si>
  <si>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</si>
  <si>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</si>
  <si>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</si>
  <si>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</si>
  <si>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</si>
  <si>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</si>
  <si>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</si>
  <si>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</si>
  <si>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</si>
  <si>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</si>
  <si>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</si>
  <si>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</si>
  <si>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</si>
  <si>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</si>
  <si>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</si>
  <si>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</si>
  <si>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</si>
  <si>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</si>
  <si>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</si>
  <si>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</si>
  <si>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</si>
  <si>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</si>
  <si>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</si>
  <si>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</si>
  <si>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</si>
  <si>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</si>
  <si>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</si>
  <si>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</si>
  <si>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</si>
  <si>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</si>
  <si>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</si>
  <si>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</si>
  <si>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</si>
  <si>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</si>
  <si>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</si>
  <si>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</si>
  <si>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</si>
  <si>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</si>
  <si>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</si>
  <si>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</si>
  <si>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</si>
  <si>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</si>
  <si>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</si>
  <si>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</si>
  <si>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</si>
  <si>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</si>
  <si>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</si>
  <si>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</si>
  <si>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</si>
  <si>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</si>
  <si>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</si>
  <si>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</si>
  <si>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</si>
  <si>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</si>
  <si>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</si>
  <si>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</si>
  <si>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</si>
  <si>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</si>
  <si>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</si>
  <si>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</si>
  <si>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</si>
  <si>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</si>
  <si>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</si>
  <si>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</si>
  <si>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</si>
  <si>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</si>
  <si>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</si>
  <si>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</si>
  <si>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</si>
  <si>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</si>
  <si>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</si>
  <si>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</si>
  <si>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</si>
  <si>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</si>
  <si>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</si>
  <si>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</si>
  <si>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</si>
  <si>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</si>
  <si>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</si>
  <si>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</si>
  <si>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</si>
  <si>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</si>
  <si>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</si>
  <si>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</si>
  <si>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</si>
  <si>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</si>
  <si>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</si>
  <si>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</si>
  <si>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</si>
  <si>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</si>
  <si>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</si>
  <si>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</si>
  <si>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</si>
  <si>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</si>
  <si>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</si>
  <si>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</si>
  <si>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</si>
  <si>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</si>
  <si>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</si>
  <si>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</si>
  <si>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</si>
  <si>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</si>
  <si>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</si>
  <si>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</si>
  <si>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</si>
  <si>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</si>
  <si>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</si>
  <si>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</si>
  <si>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</si>
  <si>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</si>
  <si>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</si>
  <si>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</si>
  <si>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</si>
  <si>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</si>
  <si>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</si>
  <si>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</si>
  <si>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</si>
  <si>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</si>
  <si>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</si>
  <si>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</si>
  <si>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</si>
  <si>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</si>
  <si>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</si>
  <si>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</si>
  <si>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</si>
  <si>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</si>
  <si>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</si>
  <si>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</si>
  <si>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</si>
  <si>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</si>
  <si>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</si>
  <si>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</si>
  <si>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</si>
  <si>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</si>
  <si>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</si>
  <si>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</si>
  <si>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</si>
  <si>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</si>
  <si>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</si>
  <si>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</si>
  <si>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</si>
  <si>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</si>
  <si>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</si>
  <si>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</si>
  <si>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</si>
  <si>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</si>
  <si>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</si>
  <si>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</si>
  <si>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</si>
  <si>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</si>
  <si>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</si>
  <si>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</si>
  <si>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</si>
  <si>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</si>
  <si>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</si>
  <si>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</si>
  <si>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</si>
  <si>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</si>
  <si>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</si>
  <si>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</si>
  <si>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</si>
  <si>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</si>
  <si>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</si>
  <si>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</si>
  <si>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</si>
  <si>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</si>
  <si>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</si>
  <si>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</si>
  <si>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</si>
  <si>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</si>
  <si>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</si>
  <si>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</si>
  <si>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</si>
  <si>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</si>
  <si>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</si>
  <si>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</si>
  <si>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</si>
  <si>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</si>
  <si>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</si>
  <si>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</si>
  <si>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</si>
  <si>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</si>
  <si>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</si>
  <si>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</si>
  <si>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</si>
  <si>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</si>
  <si>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</si>
  <si>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</si>
  <si>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</si>
  <si>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</si>
  <si>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</si>
  <si>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</si>
  <si>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</si>
  <si>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</si>
  <si>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</si>
  <si>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</si>
  <si>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</si>
  <si>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</si>
  <si>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</si>
  <si>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</si>
  <si>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</si>
  <si>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</si>
  <si>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</si>
  <si>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</si>
  <si>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</si>
  <si>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</si>
  <si>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</si>
  <si>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</si>
  <si>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</si>
  <si>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</si>
  <si>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</si>
  <si>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</si>
  <si>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</si>
  <si>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</si>
  <si>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</si>
  <si>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</si>
  <si>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</si>
  <si>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</si>
  <si>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</si>
  <si>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</si>
  <si>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</si>
  <si>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</si>
  <si>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</si>
  <si>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</si>
  <si>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</si>
  <si>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</si>
  <si>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</si>
  <si>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</si>
  <si>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</si>
  <si>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</si>
  <si>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</si>
  <si>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</si>
  <si>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</si>
  <si>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</si>
  <si>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</si>
  <si>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</si>
  <si>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</si>
  <si>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</si>
  <si>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</si>
  <si>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</si>
  <si>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</si>
  <si>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</si>
  <si>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</si>
  <si>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</si>
  <si>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</si>
  <si>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</si>
  <si>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</si>
  <si>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</si>
  <si>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</si>
  <si>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</si>
  <si>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</si>
  <si>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</si>
  <si>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</si>
  <si>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</si>
  <si>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</si>
  <si>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</si>
  <si>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</si>
  <si>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</si>
  <si>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</si>
  <si>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</si>
  <si>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</si>
  <si>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</si>
  <si>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</si>
  <si>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</si>
  <si>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</si>
  <si>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</si>
  <si>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</si>
  <si>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</si>
  <si>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</si>
  <si>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</si>
  <si>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</si>
  <si>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</si>
  <si>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</si>
  <si>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</si>
  <si>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</si>
  <si>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</si>
  <si>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</si>
  <si>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</si>
  <si>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</si>
  <si>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</si>
  <si>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</si>
  <si>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</si>
  <si>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</si>
  <si>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</si>
  <si>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</si>
  <si>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</si>
  <si>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</si>
  <si>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</si>
  <si>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</si>
  <si>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</si>
  <si>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</si>
  <si>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</si>
  <si>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</si>
  <si>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</si>
  <si>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</si>
  <si>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</si>
  <si>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</si>
  <si>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</si>
  <si>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</si>
  <si>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</si>
  <si>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</si>
  <si>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</si>
  <si>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</si>
  <si>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</si>
  <si>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</si>
  <si>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</si>
  <si>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</si>
  <si>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</si>
  <si>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</si>
  <si>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</si>
  <si>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</si>
  <si>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</si>
  <si>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</si>
  <si>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</si>
  <si>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</si>
  <si>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</si>
  <si>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</si>
  <si>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</si>
  <si>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</si>
  <si>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</si>
  <si>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</si>
  <si>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</si>
  <si>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</si>
  <si>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</si>
  <si>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</si>
  <si>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</si>
  <si>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</si>
  <si>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</si>
  <si>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</si>
  <si>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</si>
  <si>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</si>
  <si>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</si>
  <si>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</si>
  <si>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</si>
  <si>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</si>
  <si>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</si>
  <si>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</si>
  <si>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</si>
  <si>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</si>
  <si>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</si>
  <si>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</si>
  <si>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</si>
  <si>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</si>
  <si>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</si>
  <si>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</si>
  <si>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</si>
  <si>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</si>
  <si>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</si>
  <si>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</si>
  <si>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</si>
  <si>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</si>
  <si>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</si>
  <si>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</si>
  <si>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</si>
  <si>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</si>
  <si>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</si>
  <si>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</si>
  <si>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</si>
  <si>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</si>
  <si>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</si>
  <si>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</si>
  <si>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</si>
  <si>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</si>
  <si>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</si>
  <si>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</si>
  <si>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</si>
  <si>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</si>
  <si>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</si>
  <si>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</si>
  <si>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</si>
  <si>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</si>
  <si>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</si>
  <si>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</si>
  <si>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</si>
  <si>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</si>
  <si>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</si>
  <si>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</si>
  <si>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</si>
  <si>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</si>
  <si>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</si>
  <si>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</si>
  <si>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</si>
  <si>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</si>
  <si>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</si>
  <si>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</si>
  <si>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</si>
  <si>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</si>
  <si>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</si>
  <si>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</si>
  <si>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</si>
  <si>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</si>
  <si>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</si>
  <si>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</si>
  <si>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</si>
  <si>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</si>
  <si>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</si>
  <si>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</si>
  <si>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</si>
  <si>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</si>
  <si>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</si>
  <si>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</si>
  <si>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</si>
  <si>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</si>
  <si>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</si>
  <si>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</si>
  <si>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</si>
  <si>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</si>
  <si>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</si>
  <si>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</si>
  <si>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</si>
  <si>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</si>
  <si>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</si>
  <si>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</si>
  <si>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</si>
  <si>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</si>
  <si>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</si>
  <si>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</si>
  <si>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</si>
  <si>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</si>
  <si>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</si>
  <si>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</si>
  <si>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</si>
  <si>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</si>
  <si>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</si>
  <si>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</si>
  <si>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</si>
  <si>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</si>
  <si>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</si>
  <si>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</si>
  <si>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</si>
  <si>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</si>
  <si>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</si>
  <si>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</si>
  <si>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</si>
  <si>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</si>
  <si>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</si>
  <si>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</si>
  <si>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</si>
  <si>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</si>
  <si>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</si>
  <si>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</si>
  <si>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</si>
  <si>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</si>
  <si>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</si>
  <si>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</si>
  <si>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</si>
  <si>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</si>
  <si>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</si>
  <si>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</si>
  <si>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</si>
  <si>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</si>
  <si>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</si>
  <si>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</si>
  <si>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</si>
  <si>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</si>
  <si>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</si>
  <si>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</si>
  <si>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</si>
  <si>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</si>
  <si>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</si>
  <si>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</si>
  <si>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</si>
  <si>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</si>
  <si>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</si>
  <si>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</si>
  <si>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</si>
  <si>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</si>
  <si>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</si>
  <si>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</si>
  <si>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</si>
  <si>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</si>
  <si>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</si>
  <si>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</si>
  <si>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</si>
  <si>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</si>
  <si>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</si>
  <si>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</si>
  <si>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</si>
  <si>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</si>
  <si>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</si>
  <si>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</si>
  <si>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</si>
  <si>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</si>
  <si>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</si>
  <si>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</si>
  <si>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</si>
  <si>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</si>
  <si>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</si>
  <si>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</si>
  <si>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</si>
  <si>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</si>
  <si>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</si>
  <si>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</si>
  <si>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</si>
  <si>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</si>
  <si>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</si>
  <si>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</si>
  <si>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</si>
  <si>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</si>
  <si>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</si>
  <si>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</si>
  <si>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</si>
  <si>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</si>
  <si>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</si>
  <si>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</si>
  <si>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</si>
  <si>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</si>
  <si>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</si>
  <si>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</si>
  <si>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</si>
  <si>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</si>
  <si>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</si>
  <si>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</si>
  <si>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</si>
  <si>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</si>
  <si>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</si>
  <si>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</si>
  <si>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</si>
  <si>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</si>
  <si>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</si>
  <si>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</si>
  <si>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</si>
  <si>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</si>
  <si>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</si>
  <si>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</si>
  <si>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</si>
  <si>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</si>
  <si>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</si>
  <si>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</si>
  <si>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</si>
  <si>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</si>
  <si>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</si>
  <si>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</si>
  <si>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</si>
  <si>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</si>
  <si>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</si>
  <si>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</si>
  <si>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</si>
  <si>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</si>
  <si>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</si>
  <si>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</si>
  <si>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</si>
  <si>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</si>
  <si>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</si>
  <si>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</si>
  <si>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</si>
  <si>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</si>
  <si>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</si>
  <si>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</si>
  <si>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</si>
  <si>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</si>
  <si>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</si>
  <si>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</si>
  <si>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</si>
  <si>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</si>
  <si>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</si>
  <si>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</si>
  <si>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</si>
  <si>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</si>
  <si>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</si>
  <si>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</si>
  <si>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</si>
  <si>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</si>
  <si>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</si>
  <si>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</si>
  <si>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</si>
  <si>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</si>
  <si>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</si>
  <si>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</si>
  <si>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</si>
  <si>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</si>
  <si>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</si>
  <si>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</si>
  <si>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</si>
  <si>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</si>
  <si>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</si>
  <si>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</si>
  <si>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</si>
  <si>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</si>
  <si>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</si>
  <si>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</si>
  <si>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</si>
  <si>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</si>
  <si>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</si>
  <si>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</si>
  <si>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</si>
  <si>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</si>
  <si>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</si>
  <si>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</si>
  <si>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</si>
  <si>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</si>
  <si>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</si>
  <si>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</si>
  <si>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</si>
  <si>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</si>
  <si>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</si>
  <si>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</si>
  <si>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</si>
  <si>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</si>
  <si>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</si>
  <si>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</si>
  <si>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</si>
  <si>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</si>
  <si>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</si>
  <si>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</si>
  <si>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</si>
  <si>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</si>
  <si>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</si>
  <si>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</si>
  <si>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</si>
  <si>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</si>
  <si>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</si>
  <si>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</si>
  <si>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</si>
  <si>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</si>
  <si>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</si>
  <si>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</si>
  <si>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</si>
  <si>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</si>
  <si>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</si>
  <si>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</si>
  <si>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</si>
  <si>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</si>
  <si>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</si>
  <si>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</si>
  <si>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</si>
  <si>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</si>
  <si>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</si>
  <si>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</si>
  <si>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</si>
  <si>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</si>
  <si>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</si>
  <si>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</si>
  <si>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</si>
  <si>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</si>
  <si>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</si>
  <si>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</si>
  <si>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</si>
  <si>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</si>
  <si>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</si>
  <si>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</si>
  <si>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</si>
  <si>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</si>
  <si>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</si>
  <si>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</si>
  <si>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</si>
  <si>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</si>
  <si>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</si>
  <si>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</si>
  <si>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</si>
  <si>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</si>
  <si>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</si>
  <si>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</si>
  <si>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</si>
  <si>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</si>
  <si>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</si>
  <si>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</si>
  <si>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</si>
  <si>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</si>
  <si>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</si>
  <si>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</si>
  <si>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</si>
  <si>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</si>
  <si>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</si>
  <si>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</si>
  <si>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</si>
  <si>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</si>
  <si>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</si>
  <si>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</si>
  <si>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</si>
  <si>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</si>
  <si>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</si>
  <si>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</si>
  <si>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</si>
  <si>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</si>
  <si>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</si>
  <si>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</si>
  <si>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</si>
  <si>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</si>
  <si>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</si>
  <si>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</si>
  <si>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</si>
  <si>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</si>
  <si>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</si>
  <si>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</si>
  <si>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</si>
  <si>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</si>
  <si>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</si>
  <si>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</si>
  <si>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</si>
  <si>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</si>
  <si>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</si>
  <si>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</si>
  <si>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</si>
  <si>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</si>
  <si>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</si>
  <si>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</si>
  <si>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</si>
  <si>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</si>
  <si>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</si>
  <si>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</si>
  <si>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</si>
  <si>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</si>
  <si>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</si>
  <si>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</si>
  <si>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</si>
  <si>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</si>
  <si>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</si>
  <si>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</si>
  <si>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</si>
  <si>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</si>
  <si>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</si>
  <si>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</si>
  <si>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</si>
  <si>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</si>
  <si>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</si>
  <si>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</si>
  <si>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</si>
  <si>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</si>
  <si>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</si>
  <si>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</si>
  <si>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</si>
  <si>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</si>
  <si>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</si>
  <si>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</si>
  <si>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</si>
  <si>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</si>
  <si>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</si>
  <si>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</si>
  <si>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</si>
  <si>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</si>
  <si>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</si>
  <si>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</si>
  <si>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</si>
  <si>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</si>
  <si>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</si>
  <si>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</si>
  <si>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</si>
  <si>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</si>
  <si>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</si>
  <si>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</si>
  <si>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</si>
  <si>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</si>
  <si>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</si>
  <si>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</si>
  <si>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</si>
  <si>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</si>
  <si>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</si>
  <si>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</si>
  <si>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</si>
  <si>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</si>
  <si>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</si>
  <si>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</si>
  <si>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</si>
  <si>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</si>
  <si>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</si>
  <si>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</si>
  <si>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</si>
  <si>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</si>
  <si>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</si>
  <si>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</si>
  <si>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</si>
  <si>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</si>
  <si>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</si>
  <si>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</si>
  <si>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</si>
  <si>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</si>
  <si>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</si>
  <si>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</si>
  <si>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</si>
  <si>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</si>
  <si>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</si>
  <si>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</si>
  <si>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</si>
  <si>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</si>
  <si>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</si>
  <si>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</si>
  <si>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</si>
  <si>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</si>
  <si>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</si>
  <si>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</si>
  <si>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</si>
  <si>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</si>
  <si>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</si>
  <si>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</si>
  <si>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</si>
  <si>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</si>
  <si>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</si>
  <si>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</si>
  <si>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</si>
  <si>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</si>
  <si>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</si>
  <si>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</si>
  <si>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</si>
  <si>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</si>
  <si>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</si>
  <si>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</si>
  <si>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</si>
  <si>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</si>
  <si>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</si>
  <si>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</si>
  <si>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</si>
  <si>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</si>
  <si>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</si>
  <si>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</si>
  <si>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</si>
  <si>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</si>
  <si>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</si>
  <si>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</si>
  <si>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</si>
  <si>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</si>
  <si>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</si>
  <si>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</si>
  <si>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</si>
  <si>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</si>
  <si>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</si>
  <si>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</si>
  <si>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</si>
  <si>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</si>
  <si>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</si>
  <si>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</si>
  <si>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</si>
  <si>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</si>
  <si>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</si>
  <si>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</si>
  <si>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</si>
  <si>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</si>
  <si>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</si>
  <si>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</si>
  <si>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</si>
  <si>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</si>
  <si>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</si>
  <si>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</si>
  <si>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</si>
  <si>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</si>
  <si>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</si>
  <si>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</si>
  <si>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</si>
  <si>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</si>
  <si>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</si>
  <si>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</si>
  <si>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</si>
  <si>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</si>
  <si>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</si>
  <si>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</si>
  <si>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</si>
  <si>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</si>
  <si>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</si>
  <si>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</si>
  <si>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</si>
  <si>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</si>
  <si>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</si>
  <si>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</si>
  <si>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</si>
  <si>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</si>
  <si>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</si>
  <si>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</si>
  <si>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</si>
  <si>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</si>
  <si>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</si>
  <si>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</si>
  <si>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</si>
  <si>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</si>
  <si>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</si>
  <si>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</si>
  <si>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</si>
  <si>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</si>
  <si>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</si>
  <si>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</si>
  <si>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</si>
  <si>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</si>
  <si>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</si>
  <si>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</si>
  <si>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</si>
  <si>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</si>
  <si>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</si>
  <si>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</si>
  <si>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</si>
  <si>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</si>
  <si>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</si>
  <si>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</si>
  <si>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</si>
  <si>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</si>
  <si>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</si>
  <si>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</si>
  <si>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</si>
  <si>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</si>
  <si>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</si>
  <si>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</si>
  <si>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</si>
  <si>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</si>
  <si>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</si>
  <si>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</si>
  <si>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</si>
  <si>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</si>
  <si>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</si>
  <si>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</si>
  <si>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</si>
  <si>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</si>
  <si>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</si>
  <si>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</si>
  <si>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</si>
  <si>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</si>
  <si>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</si>
  <si>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</si>
  <si>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</si>
  <si>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</si>
  <si>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</si>
  <si>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</si>
  <si>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</si>
  <si>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</si>
  <si>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</si>
  <si>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</si>
  <si>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</si>
  <si>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</si>
  <si>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</si>
  <si>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</si>
  <si>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</si>
  <si>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</si>
  <si>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</si>
  <si>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</si>
  <si>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</si>
  <si>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</si>
  <si>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</si>
  <si>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</si>
  <si>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</si>
  <si>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</si>
  <si>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</si>
  <si>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</si>
  <si>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</si>
  <si>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</si>
  <si>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</si>
  <si>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</si>
  <si>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</si>
  <si>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</si>
  <si>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</si>
  <si>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</si>
  <si>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</si>
  <si>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</si>
  <si>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</si>
  <si>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</si>
  <si>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</si>
  <si>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</si>
  <si>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</si>
  <si>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</si>
  <si>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</si>
  <si>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</si>
  <si>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</si>
  <si>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</si>
  <si>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</si>
  <si>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</si>
  <si>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</si>
  <si>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</si>
  <si>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</si>
  <si>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</si>
  <si>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</si>
  <si>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</si>
  <si>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</si>
  <si>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</si>
  <si>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</si>
  <si>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</si>
  <si>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</si>
  <si>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</si>
  <si>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</si>
  <si>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</si>
  <si>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</si>
  <si>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</si>
  <si>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</si>
  <si>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</si>
  <si>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</si>
  <si>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</si>
  <si>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</si>
  <si>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</si>
  <si>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</si>
  <si>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</si>
  <si>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</si>
  <si>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</si>
  <si>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</si>
  <si>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</si>
  <si>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</si>
  <si>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</si>
  <si>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</si>
  <si>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</si>
  <si>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</si>
  <si>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</si>
  <si>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</si>
  <si>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</si>
  <si>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</si>
  <si>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</si>
  <si>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</si>
  <si>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</si>
  <si>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</si>
  <si>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</si>
  <si>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</si>
  <si>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</si>
  <si>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</si>
  <si>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</si>
  <si>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</si>
  <si>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</si>
  <si>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</si>
  <si>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</si>
  <si>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</si>
  <si>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</si>
  <si>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</si>
  <si>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</si>
  <si>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</si>
  <si>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</si>
  <si>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</si>
  <si>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</si>
  <si>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</si>
  <si>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</si>
  <si>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</si>
  <si>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</si>
  <si>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</si>
  <si>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</si>
  <si>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</si>
  <si>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</si>
  <si>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</si>
  <si>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</si>
  <si>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</si>
  <si>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</si>
  <si>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</si>
  <si>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</si>
  <si>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</si>
  <si>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</si>
  <si>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</si>
  <si>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</si>
  <si>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</si>
  <si>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</si>
  <si>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</si>
  <si>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</si>
  <si>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</si>
  <si>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</si>
  <si>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</si>
  <si>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</si>
  <si>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</si>
  <si>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</si>
  <si>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</si>
  <si>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</si>
  <si>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</si>
  <si>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</si>
  <si>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</si>
  <si>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</si>
  <si>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</si>
  <si>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</si>
  <si>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</si>
  <si>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</si>
  <si>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</si>
  <si>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</si>
  <si>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</si>
  <si>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</si>
  <si>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</si>
  <si>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</si>
  <si>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</si>
  <si>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</si>
  <si>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</si>
  <si>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</si>
  <si>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</si>
  <si>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</si>
  <si>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</si>
  <si>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</si>
  <si>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</si>
  <si>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</si>
  <si>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</si>
  <si>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</si>
  <si>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</si>
  <si>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</si>
  <si>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</si>
  <si>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</si>
  <si>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</si>
  <si>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</si>
  <si>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</si>
  <si>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</si>
  <si>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</si>
  <si>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</si>
  <si>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</si>
  <si>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</si>
  <si>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</si>
  <si>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</si>
  <si>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</si>
  <si>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</si>
  <si>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</si>
  <si>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</si>
  <si>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</si>
  <si>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</si>
  <si>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</si>
  <si>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</si>
  <si>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</si>
  <si>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</si>
  <si>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</si>
  <si>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</si>
  <si>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</si>
  <si>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</si>
  <si>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</si>
  <si>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</si>
  <si>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</si>
  <si>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</si>
  <si>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</si>
  <si>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</si>
  <si>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</si>
  <si>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</si>
  <si>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</si>
  <si>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</si>
  <si>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</si>
  <si>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</si>
  <si>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</si>
  <si>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</si>
  <si>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</si>
  <si>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</si>
  <si>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</si>
  <si>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</si>
  <si>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</si>
  <si>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</si>
  <si>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</si>
  <si>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</si>
  <si>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</si>
  <si>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</si>
  <si>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</si>
  <si>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</si>
  <si>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</si>
  <si>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</si>
  <si>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</si>
  <si>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</si>
  <si>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</si>
  <si>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</si>
  <si>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</si>
  <si>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</si>
  <si>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</si>
  <si>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</si>
  <si>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</si>
  <si>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</si>
  <si>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</si>
  <si>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</si>
  <si>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</si>
  <si>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</si>
  <si>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</si>
  <si>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</si>
  <si>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</si>
  <si>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</si>
  <si>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</si>
  <si>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</si>
  <si>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</si>
  <si>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</si>
  <si>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</si>
  <si>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</si>
  <si>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</si>
  <si>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</si>
  <si>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</si>
  <si>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</si>
  <si>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</si>
  <si>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</si>
  <si>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</si>
  <si>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</si>
  <si>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</si>
  <si>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</si>
  <si>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</si>
  <si>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</si>
  <si>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</si>
  <si>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</si>
  <si>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</si>
  <si>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</si>
  <si>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</si>
  <si>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</si>
  <si>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</si>
  <si>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</si>
  <si>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</si>
  <si>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</si>
  <si>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</si>
  <si>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</si>
  <si>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</si>
  <si>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</si>
  <si>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</si>
  <si>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</si>
  <si>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</si>
  <si>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</si>
  <si>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</si>
  <si>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</si>
  <si>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</si>
  <si>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</si>
  <si>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</si>
  <si>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</si>
  <si>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</si>
  <si>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</si>
  <si>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</si>
  <si>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</si>
  <si>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</si>
  <si>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</si>
  <si>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</si>
  <si>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</si>
  <si>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</si>
  <si>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</si>
  <si>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</si>
  <si>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</si>
  <si>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</si>
  <si>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</si>
  <si>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</si>
  <si>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</si>
  <si>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</si>
  <si>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</si>
  <si>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</si>
  <si>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</si>
  <si>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</si>
  <si>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</si>
  <si>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</si>
  <si>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</si>
  <si>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</si>
  <si>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</si>
  <si>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</si>
  <si>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</si>
  <si>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</si>
  <si>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</si>
  <si>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</si>
  <si>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</si>
  <si>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</si>
  <si>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</si>
  <si>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</si>
  <si>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</si>
  <si>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</si>
  <si>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</si>
  <si>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</si>
  <si>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</si>
  <si>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</si>
  <si>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</si>
  <si>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</si>
  <si>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</si>
  <si>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</si>
  <si>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</si>
  <si>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</si>
  <si>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</si>
  <si>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</si>
  <si>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</si>
  <si>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</si>
  <si>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</si>
  <si>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</si>
  <si>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</si>
  <si>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</si>
  <si>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</si>
  <si>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</si>
  <si>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</si>
  <si>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</si>
  <si>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</si>
  <si>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</si>
  <si>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</si>
  <si>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</si>
  <si>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</si>
  <si>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</si>
  <si>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</si>
  <si>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</si>
  <si>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</si>
  <si>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</si>
  <si>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</si>
  <si>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</si>
  <si>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</si>
  <si>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</si>
  <si>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</si>
  <si>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</si>
  <si>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</si>
  <si>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</si>
  <si>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</si>
  <si>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</si>
  <si>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</si>
  <si>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</si>
  <si>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</si>
  <si>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</si>
  <si>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</si>
  <si>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</si>
  <si>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</si>
  <si>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</si>
  <si>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</si>
  <si>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</si>
  <si>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</si>
  <si>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</si>
  <si>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</si>
  <si>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</si>
  <si>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</si>
  <si>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</si>
  <si>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</si>
  <si>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</si>
  <si>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</si>
  <si>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</si>
  <si>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</si>
  <si>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</si>
  <si>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</si>
  <si>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</si>
  <si>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</si>
  <si>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</si>
  <si>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</si>
  <si>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</si>
  <si>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</si>
  <si>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</si>
  <si>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</si>
  <si>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</si>
  <si>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</si>
  <si>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</si>
  <si>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</si>
  <si>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</si>
  <si>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</si>
  <si>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</si>
  <si>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</si>
  <si>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</si>
  <si>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</si>
  <si>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</si>
  <si>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</si>
  <si>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</si>
  <si>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</si>
  <si>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</si>
  <si>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</si>
  <si>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</si>
  <si>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</si>
  <si>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</si>
  <si>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</si>
  <si>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</si>
  <si>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</si>
  <si>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</si>
  <si>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</si>
  <si>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</si>
  <si>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</si>
  <si>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</si>
  <si>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</si>
  <si>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</si>
  <si>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</si>
  <si>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</si>
  <si>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</si>
  <si>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</si>
  <si>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</si>
  <si>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</si>
  <si>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</si>
  <si>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</si>
  <si>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</si>
  <si>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</si>
  <si>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</si>
  <si>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</si>
  <si>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</si>
  <si>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</si>
  <si>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</si>
  <si>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</si>
  <si>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</si>
  <si>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</si>
  <si>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</si>
  <si>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</si>
  <si>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</si>
  <si>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</si>
  <si>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</si>
  <si>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</si>
  <si>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</si>
  <si>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</si>
  <si>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</si>
  <si>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</si>
  <si>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</si>
  <si>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</si>
  <si>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</si>
  <si>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</si>
  <si>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</si>
  <si>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</si>
  <si>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</si>
  <si>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</si>
  <si>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</si>
  <si>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</si>
  <si>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</si>
  <si>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</si>
  <si>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</si>
  <si>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</si>
  <si>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</si>
  <si>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</si>
  <si>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</si>
  <si>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</si>
  <si>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</si>
  <si>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</si>
  <si>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</si>
  <si>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</si>
  <si>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</si>
  <si>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</si>
  <si>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</si>
  <si>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</si>
  <si>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</si>
  <si>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</si>
  <si>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</si>
  <si>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</si>
  <si>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</si>
  <si>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</si>
  <si>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</si>
  <si>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</si>
  <si>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</si>
  <si>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</si>
  <si>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</si>
  <si>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</si>
  <si>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</si>
  <si>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</si>
  <si>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</si>
  <si>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</si>
  <si>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</si>
  <si>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</si>
  <si>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</si>
  <si>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</si>
  <si>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</si>
  <si>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</si>
  <si>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</si>
  <si>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</si>
  <si>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</si>
  <si>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</si>
  <si>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</si>
  <si>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</si>
  <si>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</si>
  <si>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</si>
  <si>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</si>
  <si>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</si>
  <si>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</si>
  <si>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</si>
  <si>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</si>
  <si>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</si>
  <si>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</si>
  <si>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</si>
  <si>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</si>
  <si>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</si>
  <si>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</si>
  <si>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</si>
  <si>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</si>
  <si>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</si>
  <si>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</si>
  <si>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</si>
  <si>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</si>
  <si>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</si>
  <si>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</si>
  <si>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</si>
  <si>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</si>
  <si>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</si>
  <si>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</si>
  <si>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</si>
  <si>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</si>
  <si>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</si>
  <si>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</si>
  <si>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</si>
  <si>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</si>
  <si>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</si>
  <si>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</si>
  <si>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</si>
  <si>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</si>
  <si>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</si>
  <si>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</si>
  <si>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</si>
  <si>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</si>
  <si>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</si>
  <si>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</si>
  <si>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</si>
  <si>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</si>
  <si>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</si>
  <si>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</si>
  <si>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</si>
  <si>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</si>
  <si>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</si>
  <si>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</si>
  <si>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</si>
  <si>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</si>
  <si>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</si>
  <si>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</si>
  <si>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</si>
  <si>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</si>
  <si>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</si>
  <si>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</si>
  <si>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</si>
  <si>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</si>
  <si>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</si>
  <si>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</si>
  <si>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</si>
  <si>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</si>
  <si>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</si>
  <si>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</si>
  <si>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</si>
  <si>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</si>
  <si>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</si>
  <si>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</si>
  <si>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</si>
  <si>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</si>
  <si>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</si>
  <si>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</si>
  <si>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</si>
  <si>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</si>
  <si>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</si>
  <si>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</si>
  <si>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</si>
  <si>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</si>
  <si>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</si>
  <si>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</si>
  <si>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</si>
  <si>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</si>
  <si>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</si>
  <si>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</si>
  <si>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</si>
  <si>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</si>
  <si>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</si>
  <si>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</si>
  <si>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</si>
  <si>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</si>
  <si>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</si>
  <si>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</si>
  <si>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</si>
  <si>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</si>
  <si>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</si>
  <si>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</si>
  <si>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</si>
  <si>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</si>
  <si>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</si>
  <si>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</si>
  <si>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</si>
  <si>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</si>
  <si>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</si>
  <si>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</si>
  <si>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</si>
  <si>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</si>
  <si>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</si>
  <si>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</si>
  <si>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</si>
  <si>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</si>
  <si>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</si>
  <si>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</si>
  <si>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</si>
  <si>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</si>
  <si>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</si>
  <si>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</si>
  <si>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</si>
  <si>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</si>
  <si>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</si>
  <si>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</si>
  <si>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</si>
  <si>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</si>
  <si>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</si>
  <si>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</si>
  <si>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</si>
  <si>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</si>
  <si>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</si>
  <si>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</si>
  <si>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</si>
  <si>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</si>
  <si>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</si>
  <si>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</si>
  <si>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</si>
  <si>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</si>
  <si>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</si>
  <si>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</si>
  <si>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</si>
  <si>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</si>
  <si>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</si>
  <si>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</si>
  <si>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</si>
  <si>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</si>
  <si>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</si>
  <si>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</si>
  <si>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</si>
  <si>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</si>
  <si>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</si>
  <si>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</si>
  <si>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</si>
  <si>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</si>
  <si>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</si>
  <si>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</si>
  <si>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</si>
  <si>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</si>
  <si>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</si>
  <si>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</si>
  <si>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</si>
  <si>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</si>
  <si>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</si>
  <si>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</si>
  <si>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</si>
  <si>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</si>
  <si>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</si>
  <si>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</si>
  <si>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</si>
  <si>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</si>
  <si>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</si>
  <si>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</si>
  <si>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</si>
  <si>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</si>
  <si>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</si>
  <si>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</si>
  <si>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</si>
  <si>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</si>
  <si>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</si>
  <si>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</si>
  <si>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</si>
  <si>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</si>
  <si>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</si>
  <si>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</si>
  <si>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</si>
  <si>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</si>
  <si>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</si>
  <si>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</si>
  <si>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</si>
  <si>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</si>
  <si>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</si>
  <si>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</si>
  <si>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</si>
  <si>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</si>
  <si>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</si>
  <si>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</si>
  <si>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</si>
  <si>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</si>
  <si>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</si>
  <si>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</si>
  <si>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</si>
  <si>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</si>
  <si>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</si>
  <si>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</si>
  <si>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</si>
  <si>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</si>
  <si>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</si>
  <si>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</si>
  <si>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</si>
  <si>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</si>
  <si>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</si>
  <si>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</si>
  <si>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</si>
  <si>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</si>
  <si>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</si>
  <si>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</si>
  <si>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</si>
  <si>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</si>
  <si>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</si>
  <si>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</si>
  <si>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</si>
  <si>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</si>
  <si>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</si>
  <si>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</si>
  <si>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</si>
  <si>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</si>
  <si>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</si>
  <si>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</si>
  <si>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</si>
  <si>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</si>
  <si>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</si>
  <si>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</si>
  <si>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</si>
  <si>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</si>
  <si>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</si>
  <si>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</si>
  <si>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</si>
  <si>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</si>
  <si>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</si>
  <si>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</si>
  <si>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</si>
  <si>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</si>
  <si>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</si>
  <si>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</si>
  <si>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</si>
  <si>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</si>
  <si>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</si>
  <si>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</si>
  <si>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</si>
  <si>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</si>
  <si>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</si>
  <si>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</si>
  <si>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</si>
  <si>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</si>
  <si>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</si>
  <si>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</si>
  <si>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</si>
  <si>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</si>
  <si>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</si>
  <si>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</si>
  <si>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</si>
  <si>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</si>
  <si>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</si>
  <si>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</si>
  <si>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</si>
  <si>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</si>
  <si>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</si>
  <si>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</si>
  <si>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</si>
  <si>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</si>
  <si>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</si>
  <si>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</si>
  <si>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</si>
  <si>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</si>
  <si>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</si>
  <si>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</si>
  <si>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</si>
  <si>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</si>
  <si>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</si>
  <si>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</si>
  <si>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</si>
  <si>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</si>
  <si>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</si>
  <si>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</si>
  <si>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</si>
  <si>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</si>
  <si>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</si>
  <si>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</si>
  <si>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</si>
  <si>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</si>
  <si>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</si>
  <si>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</si>
  <si>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</si>
  <si>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</si>
  <si>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</si>
  <si>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</si>
  <si>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</si>
  <si>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</si>
  <si>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</si>
  <si>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</si>
  <si>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</si>
  <si>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</si>
  <si>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</si>
  <si>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</si>
  <si>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</si>
  <si>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</si>
  <si>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</si>
  <si>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</si>
  <si>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</si>
  <si>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</si>
  <si>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</si>
  <si>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</si>
  <si>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</si>
  <si>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</si>
  <si>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</si>
  <si>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</si>
  <si>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</si>
  <si>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</si>
  <si>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</si>
  <si>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</si>
  <si>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</si>
  <si>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</si>
  <si>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</si>
  <si>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</si>
  <si>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</si>
  <si>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</si>
  <si>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</si>
  <si>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</si>
  <si>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</si>
  <si>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</si>
  <si>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</si>
  <si>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</si>
  <si>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</si>
  <si>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</si>
  <si>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</si>
  <si>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</si>
  <si>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</si>
  <si>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</si>
  <si>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</si>
  <si>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</si>
  <si>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</si>
  <si>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</si>
  <si>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</si>
  <si>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</si>
  <si>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</si>
  <si>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</si>
  <si>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</si>
  <si>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</si>
  <si>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</si>
  <si>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</si>
  <si>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</si>
  <si>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</si>
  <si>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</si>
  <si>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</si>
  <si>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</si>
  <si>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</si>
  <si>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</si>
  <si>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</si>
  <si>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</si>
  <si>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</si>
  <si>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</si>
  <si>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</si>
  <si>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</si>
  <si>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</si>
  <si>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</si>
  <si>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</si>
  <si>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</si>
  <si>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</si>
  <si>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</si>
  <si>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</si>
  <si>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</si>
  <si>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</si>
  <si>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</si>
  <si>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</si>
  <si>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</si>
  <si>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</si>
  <si>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</si>
  <si>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</si>
  <si>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</si>
  <si>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</si>
  <si>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</si>
  <si>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</si>
  <si>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</si>
  <si>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</si>
  <si>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</si>
  <si>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</si>
  <si>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</si>
  <si>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</si>
  <si>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</si>
  <si>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</si>
  <si>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</si>
  <si>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</si>
  <si>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</si>
  <si>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</si>
  <si>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</si>
  <si>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</si>
  <si>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</si>
  <si>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</si>
  <si>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</si>
  <si>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</si>
  <si>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</si>
  <si>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</si>
  <si>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</si>
  <si>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</si>
  <si>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</si>
  <si>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</si>
  <si>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</si>
  <si>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</si>
  <si>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</si>
  <si>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</si>
  <si>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</si>
  <si>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</si>
  <si>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</si>
  <si>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</si>
  <si>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</si>
  <si>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</si>
  <si>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</si>
  <si>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</si>
  <si>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</si>
  <si>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</si>
  <si>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</si>
  <si>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</si>
  <si>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</si>
  <si>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</si>
  <si>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</si>
  <si>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</si>
  <si>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</si>
  <si>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</si>
  <si>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</si>
  <si>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</si>
  <si>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</si>
  <si>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</si>
  <si>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</si>
  <si>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</si>
  <si>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</si>
  <si>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</si>
  <si>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</si>
  <si>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</si>
  <si>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</si>
  <si>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</si>
  <si>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</si>
  <si>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</si>
  <si>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</si>
  <si>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</si>
  <si>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</si>
  <si>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</si>
  <si>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</si>
  <si>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</si>
  <si>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</si>
  <si>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</si>
  <si>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</si>
  <si>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</si>
  <si>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</si>
  <si>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</si>
  <si>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</si>
  <si>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</si>
  <si>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</si>
  <si>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</si>
  <si>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</si>
  <si>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</si>
  <si>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</si>
  <si>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</si>
  <si>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</si>
  <si>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</si>
  <si>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</si>
  <si>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</si>
  <si>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</si>
  <si>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</si>
  <si>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</si>
  <si>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</si>
  <si>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</si>
  <si>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</si>
  <si>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</si>
  <si>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</si>
  <si>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</si>
  <si>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</si>
  <si>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</si>
  <si>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</si>
  <si>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</si>
  <si>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</si>
  <si>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</si>
  <si>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</si>
  <si>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</si>
  <si>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</si>
  <si>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</si>
  <si>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</si>
  <si>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</si>
  <si>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</si>
  <si>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</si>
  <si>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</si>
  <si>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</si>
  <si>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</si>
  <si>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</si>
  <si>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</si>
  <si>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</si>
  <si>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</si>
  <si>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</si>
  <si>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</si>
  <si>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</si>
  <si>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</si>
  <si>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</si>
  <si>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</si>
  <si>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</si>
  <si>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</si>
  <si>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</si>
  <si>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</si>
  <si>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</si>
  <si>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</si>
  <si>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</si>
  <si>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</si>
  <si>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</si>
  <si>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</si>
  <si>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</si>
  <si>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</si>
  <si>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</si>
  <si>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</si>
  <si>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</si>
  <si>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</si>
  <si>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</si>
  <si>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</si>
  <si>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</si>
  <si>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</si>
  <si>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</si>
  <si>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</si>
  <si>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</si>
  <si>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</si>
  <si>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</si>
  <si>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</si>
  <si>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</si>
  <si>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</si>
  <si>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</si>
  <si>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</si>
  <si>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</si>
  <si>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</si>
  <si>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</si>
  <si>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</si>
  <si>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</si>
  <si>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</si>
  <si>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</si>
  <si>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</si>
  <si>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</si>
  <si>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</si>
  <si>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</si>
  <si>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</si>
  <si>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</si>
  <si>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</si>
  <si>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</si>
  <si>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</si>
  <si>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</si>
  <si>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</si>
  <si>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</si>
  <si>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</si>
  <si>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</si>
  <si>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</si>
  <si>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</si>
  <si>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</si>
  <si>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</si>
  <si>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</si>
  <si>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</si>
  <si>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</si>
  <si>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</si>
  <si>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</si>
  <si>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</si>
  <si>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</si>
  <si>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</si>
  <si>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</si>
  <si>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</si>
  <si>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</si>
  <si>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</si>
  <si>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</si>
  <si>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</si>
  <si>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</si>
  <si>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</si>
  <si>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</si>
  <si>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</si>
  <si>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</si>
  <si>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</si>
  <si>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</si>
  <si>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</si>
  <si>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</si>
  <si>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</si>
  <si>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</si>
  <si>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</si>
  <si>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</si>
  <si>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</si>
  <si>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</si>
  <si>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</si>
  <si>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</si>
  <si>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</si>
  <si>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</si>
  <si>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</si>
  <si>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</si>
  <si>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</si>
  <si>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</si>
  <si>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</si>
  <si>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</si>
  <si>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</si>
  <si>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</si>
  <si>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</si>
  <si>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</si>
  <si>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</si>
  <si>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</si>
  <si>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</si>
  <si>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</si>
  <si>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</si>
  <si>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</si>
  <si>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</si>
  <si>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</si>
  <si>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</si>
  <si>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</si>
  <si>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</si>
  <si>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</si>
  <si>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</si>
  <si>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</si>
  <si>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</si>
  <si>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</si>
  <si>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</si>
  <si>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</si>
  <si>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</si>
  <si>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</si>
  <si>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</si>
  <si>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</si>
  <si>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</si>
  <si>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</si>
  <si>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</si>
  <si>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</si>
  <si>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</si>
  <si>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</si>
  <si>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</si>
  <si>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</si>
  <si>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</si>
  <si>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</si>
  <si>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</si>
  <si>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</si>
  <si>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</si>
  <si>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</si>
  <si>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</si>
  <si>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</si>
  <si>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</si>
  <si>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</si>
  <si>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</si>
  <si>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</si>
  <si>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</si>
  <si>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</si>
  <si>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</si>
  <si>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</si>
  <si>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</si>
  <si>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</si>
  <si>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</si>
  <si>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</si>
  <si>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</si>
  <si>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</si>
  <si>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</si>
  <si>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</si>
  <si>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</si>
  <si>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</si>
  <si>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</si>
  <si>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</si>
  <si>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</si>
  <si>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</si>
  <si>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</si>
  <si>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</si>
  <si>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</si>
  <si>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</si>
  <si>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</si>
  <si>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</si>
  <si>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</si>
  <si>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</si>
  <si>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</si>
  <si>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</si>
  <si>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</si>
  <si>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</si>
  <si>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</si>
  <si>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</si>
  <si>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</si>
  <si>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</si>
  <si>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</si>
  <si>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</si>
  <si>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</si>
  <si>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</si>
  <si>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</si>
  <si>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</si>
  <si>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</si>
  <si>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</si>
  <si>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</si>
  <si>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</si>
  <si>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</si>
  <si>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</si>
  <si>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</si>
  <si>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</si>
  <si>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</si>
  <si>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</si>
  <si>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</si>
  <si>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</si>
  <si>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</si>
  <si>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</si>
  <si>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</si>
  <si>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</si>
  <si>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</si>
  <si>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</si>
  <si>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</si>
  <si>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</si>
  <si>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</si>
  <si>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</si>
  <si>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</si>
  <si>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</si>
  <si>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</si>
  <si>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</si>
  <si>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</si>
  <si>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</si>
  <si>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</si>
  <si>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</si>
  <si>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</si>
  <si>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</si>
  <si>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</si>
  <si>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</si>
  <si>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</si>
  <si>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</si>
  <si>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</si>
  <si>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</si>
  <si>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</si>
  <si>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</si>
  <si>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</si>
  <si>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</si>
  <si>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</si>
  <si>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</si>
  <si>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</si>
  <si>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</si>
  <si>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</si>
  <si>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</si>
  <si>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</si>
  <si>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</si>
  <si>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</si>
  <si>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</si>
  <si>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</si>
  <si>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</si>
  <si>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</si>
  <si>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</si>
  <si>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</si>
  <si>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</si>
  <si>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</si>
  <si>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</si>
  <si>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</si>
  <si>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</si>
  <si>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</si>
  <si>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</si>
  <si>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</si>
  <si>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</si>
  <si>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</si>
  <si>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</si>
  <si>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</si>
  <si>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</si>
  <si>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</si>
  <si>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</si>
  <si>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</si>
  <si>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</si>
  <si>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</si>
  <si>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</si>
  <si>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</si>
  <si>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</si>
  <si>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</si>
  <si>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</si>
  <si>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</si>
  <si>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</si>
  <si>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</si>
  <si>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</si>
  <si>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</si>
  <si>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</si>
  <si>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</si>
  <si>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</si>
  <si>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</si>
  <si>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</si>
  <si>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</si>
  <si>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</si>
  <si>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</si>
  <si>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</si>
  <si>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</si>
  <si>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</si>
  <si>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</si>
  <si>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</si>
  <si>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</si>
  <si>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</si>
  <si>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</si>
  <si>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</si>
  <si>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</si>
  <si>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</si>
  <si>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</si>
  <si>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</si>
  <si>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</si>
  <si>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</si>
  <si>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</si>
  <si>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</si>
  <si>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</si>
  <si>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</si>
  <si>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</si>
  <si>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</si>
  <si>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</si>
  <si>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</si>
  <si>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</si>
  <si>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</si>
  <si>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</si>
  <si>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</si>
  <si>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</si>
  <si>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</si>
  <si>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</si>
  <si>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</si>
  <si>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</si>
  <si>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</si>
  <si>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</si>
  <si>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</si>
  <si>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</si>
  <si>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</si>
  <si>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</si>
  <si>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</si>
  <si>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</si>
  <si>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</si>
  <si>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</si>
  <si>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</si>
  <si>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</si>
  <si>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</si>
  <si>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</si>
  <si>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</si>
  <si>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</si>
  <si>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</si>
  <si>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</si>
  <si>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</si>
  <si>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</si>
  <si>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</si>
  <si>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</si>
  <si>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</si>
  <si>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</si>
  <si>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</si>
  <si>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</si>
  <si>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</si>
  <si>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</si>
  <si>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</si>
  <si>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</si>
  <si>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</si>
  <si>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</si>
  <si>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</si>
  <si>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</si>
  <si>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</si>
  <si>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</si>
  <si>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</si>
  <si>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</si>
  <si>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</si>
  <si>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</si>
  <si>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</si>
  <si>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</si>
  <si>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</si>
  <si>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</si>
  <si>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</si>
  <si>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</si>
  <si>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</si>
  <si>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</si>
  <si>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</si>
  <si>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</si>
  <si>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</si>
  <si>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</si>
  <si>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</si>
  <si>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</si>
  <si>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</si>
  <si>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</si>
  <si>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</si>
  <si>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</si>
  <si>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</si>
  <si>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</si>
  <si>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</si>
  <si>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</si>
  <si>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</si>
  <si>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</si>
  <si>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</si>
  <si>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</si>
  <si>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</si>
  <si>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</si>
  <si>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</si>
  <si>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</si>
  <si>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</si>
  <si>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</si>
  <si>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</si>
  <si>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</si>
  <si>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</si>
  <si>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</si>
  <si>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</si>
  <si>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</si>
  <si>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</si>
  <si>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</si>
  <si>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</si>
  <si>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</si>
  <si>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</si>
  <si>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</si>
  <si>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</si>
  <si>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</si>
  <si>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</si>
  <si>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</si>
  <si>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</si>
  <si>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</si>
  <si>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</si>
  <si>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</si>
  <si>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</si>
  <si>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</si>
  <si>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</si>
  <si>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</si>
  <si>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</si>
  <si>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</si>
  <si>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</si>
  <si>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</si>
  <si>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</si>
  <si>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</si>
  <si>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</si>
  <si>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</si>
  <si>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</si>
  <si>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</si>
  <si>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</si>
  <si>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</si>
  <si>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</si>
  <si>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</si>
  <si>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</si>
  <si>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</si>
  <si>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</si>
  <si>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</si>
  <si>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</si>
  <si>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</si>
  <si>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</si>
  <si>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</si>
  <si>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</si>
  <si>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</si>
  <si>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</si>
  <si>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</si>
  <si>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</si>
  <si>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</si>
  <si>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</si>
  <si>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</si>
  <si>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</si>
  <si>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</si>
  <si>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</si>
  <si>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</si>
  <si>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</si>
  <si>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</si>
  <si>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</si>
  <si>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</si>
  <si>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</si>
  <si>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</si>
  <si>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</si>
  <si>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</si>
  <si>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</si>
  <si>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</si>
  <si>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</si>
  <si>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</si>
  <si>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</si>
  <si>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</si>
  <si>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</si>
  <si>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</si>
  <si>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</si>
  <si>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</si>
  <si>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</si>
  <si>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</si>
  <si>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</si>
  <si>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</si>
  <si>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</si>
  <si>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</si>
  <si>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</si>
  <si>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</si>
  <si>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</si>
  <si>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</si>
  <si>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</si>
  <si>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</si>
  <si>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</si>
  <si>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</si>
  <si>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</si>
  <si>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</si>
  <si>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</si>
  <si>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</si>
  <si>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</si>
  <si>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</si>
  <si>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</si>
  <si>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</si>
  <si>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</si>
  <si>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</si>
  <si>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</si>
  <si>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</si>
  <si>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</si>
  <si>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</si>
  <si>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</si>
  <si>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</si>
  <si>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</si>
  <si>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</si>
  <si>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</si>
  <si>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</si>
  <si>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</si>
  <si>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</si>
  <si>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</si>
  <si>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</si>
  <si>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</si>
  <si>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</si>
  <si>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</si>
  <si>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</si>
  <si>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</si>
  <si>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</si>
  <si>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</si>
  <si>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</si>
  <si>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</si>
  <si>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</si>
  <si>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</si>
  <si>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</si>
  <si>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</si>
  <si>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</si>
  <si>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</si>
  <si>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</si>
  <si>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</si>
  <si>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</si>
  <si>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</si>
  <si>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</si>
  <si>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</si>
  <si>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</si>
  <si>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</si>
  <si>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</si>
  <si>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</si>
  <si>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</si>
  <si>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</si>
  <si>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</si>
  <si>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</si>
  <si>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</si>
  <si>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</si>
  <si>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</si>
  <si>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</si>
  <si>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</si>
  <si>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</si>
  <si>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</si>
  <si>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</si>
  <si>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</si>
  <si>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</si>
  <si>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</si>
  <si>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</si>
  <si>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</si>
  <si>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</si>
  <si>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</si>
  <si>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</si>
  <si>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</si>
  <si>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</si>
  <si>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</si>
  <si>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</si>
  <si>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</si>
  <si>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</si>
  <si>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</si>
  <si>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</si>
  <si>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</si>
  <si>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</si>
  <si>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</si>
  <si>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</si>
  <si>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</si>
  <si>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</si>
  <si>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</si>
  <si>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</si>
  <si>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</si>
  <si>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</si>
  <si>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</si>
  <si>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</si>
  <si>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</si>
  <si>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</si>
  <si>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</si>
  <si>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</si>
  <si>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</si>
  <si>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</si>
  <si>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</si>
  <si>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</si>
  <si>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</si>
  <si>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</si>
  <si>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</si>
  <si>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</si>
  <si>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</si>
  <si>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</si>
  <si>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</si>
  <si>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</si>
  <si>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</si>
  <si>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</si>
  <si>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</si>
  <si>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</si>
  <si>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</si>
  <si>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</si>
  <si>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</si>
  <si>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</si>
  <si>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</si>
  <si>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</si>
  <si>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</si>
  <si>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</si>
  <si>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</si>
  <si>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</si>
  <si>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</si>
  <si>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</si>
  <si>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</si>
  <si>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</si>
  <si>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</si>
  <si>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</si>
  <si>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</si>
  <si>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</si>
  <si>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</si>
  <si>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</si>
  <si>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</si>
  <si>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</si>
  <si>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</si>
  <si>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</si>
  <si>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</si>
  <si>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</si>
  <si>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</si>
  <si>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</si>
  <si>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</si>
  <si>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</si>
  <si>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</si>
  <si>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</si>
  <si>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</si>
  <si>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</si>
  <si>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</si>
  <si>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</si>
  <si>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</si>
  <si>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</si>
  <si>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</si>
  <si>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</si>
  <si>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</si>
  <si>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</si>
  <si>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</si>
  <si>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</si>
  <si>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</si>
  <si>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</si>
  <si>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</si>
  <si>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</si>
  <si>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</si>
  <si>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</si>
  <si>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</si>
  <si>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</si>
  <si>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</si>
  <si>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</si>
  <si>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</si>
  <si>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</si>
  <si>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</si>
  <si>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</si>
  <si>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</si>
  <si>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</si>
  <si>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</si>
  <si>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</si>
  <si>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</si>
  <si>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</si>
  <si>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</si>
  <si>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</si>
  <si>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</si>
  <si>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</si>
  <si>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</si>
  <si>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</si>
  <si>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</si>
  <si>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</si>
  <si>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</si>
  <si>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</si>
  <si>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</si>
  <si>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</si>
  <si>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</si>
  <si>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</si>
  <si>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</si>
  <si>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</si>
  <si>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</si>
  <si>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</si>
  <si>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</si>
  <si>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</si>
  <si>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</si>
  <si>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</si>
  <si>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</si>
  <si>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</si>
  <si>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</si>
  <si>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</si>
  <si>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</si>
  <si>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</si>
  <si>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</si>
  <si>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</si>
  <si>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</si>
  <si>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</si>
  <si>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</si>
  <si>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</si>
  <si>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</si>
  <si>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</si>
  <si>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</si>
  <si>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</si>
  <si>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</si>
  <si>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</si>
  <si>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</si>
  <si>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</si>
  <si>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</si>
  <si>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</si>
  <si>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</si>
  <si>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</si>
  <si>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</si>
  <si>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</si>
  <si>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</si>
  <si>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</si>
  <si>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</si>
  <si>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</si>
  <si>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</si>
  <si>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</si>
  <si>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</si>
  <si>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</si>
  <si>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</si>
  <si>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</si>
  <si>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</si>
  <si>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</si>
  <si>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</si>
  <si>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</si>
  <si>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</si>
  <si>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</si>
  <si>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</si>
  <si>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</si>
  <si>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</si>
  <si>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</si>
  <si>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</si>
  <si>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</si>
  <si>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</si>
  <si>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</si>
  <si>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</si>
  <si>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</si>
  <si>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</si>
  <si>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</si>
  <si>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</si>
  <si>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</si>
  <si>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</si>
  <si>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</si>
  <si>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</si>
  <si>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</si>
  <si>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</si>
  <si>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</si>
  <si>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</si>
  <si>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</si>
  <si>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</si>
  <si>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</si>
  <si>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</si>
  <si>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</si>
  <si>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</si>
  <si>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</si>
  <si>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</si>
  <si>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</si>
  <si>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</si>
  <si>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</si>
  <si>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</si>
  <si>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</si>
  <si>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</si>
  <si>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</si>
  <si>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</si>
  <si>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</si>
  <si>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</si>
  <si>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</si>
  <si>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</si>
  <si>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</si>
  <si>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</si>
  <si>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</si>
  <si>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</si>
  <si>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</si>
  <si>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</si>
  <si>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</si>
  <si>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</si>
  <si>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</si>
  <si>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</si>
  <si>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</si>
  <si>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</si>
  <si>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</si>
  <si>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</si>
  <si>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</si>
  <si>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</si>
  <si>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</si>
  <si>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</si>
  <si>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</si>
  <si>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</si>
  <si>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</si>
  <si>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</si>
  <si>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</si>
  <si>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</si>
  <si>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</si>
  <si>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</si>
  <si>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</si>
  <si>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</si>
  <si>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</si>
  <si>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</si>
  <si>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</si>
  <si>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</si>
  <si>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</si>
  <si>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</si>
  <si>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</si>
  <si>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</si>
  <si>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</si>
  <si>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</si>
  <si>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</si>
  <si>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</si>
  <si>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</si>
  <si>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</si>
  <si>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</si>
  <si>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</si>
  <si>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</si>
  <si>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</si>
  <si>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</si>
  <si>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</si>
  <si>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</si>
  <si>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</si>
  <si>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</si>
  <si>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</si>
  <si>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</si>
  <si>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</si>
  <si>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</si>
  <si>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</si>
  <si>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</si>
  <si>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</si>
  <si>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</si>
  <si>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</si>
  <si>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</si>
  <si>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</si>
  <si>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</si>
  <si>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</si>
  <si>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</si>
  <si>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</si>
  <si>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</si>
  <si>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</si>
  <si>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</si>
  <si>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</si>
  <si>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</si>
  <si>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</si>
  <si>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</si>
  <si>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</si>
  <si>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</si>
  <si>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</si>
  <si>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</si>
  <si>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</si>
  <si>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</si>
  <si>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</si>
  <si>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</si>
  <si>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</si>
  <si>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</si>
  <si>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</si>
  <si>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</si>
  <si>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</si>
  <si>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</si>
  <si>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</si>
  <si>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</si>
  <si>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</si>
  <si>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</si>
  <si>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</si>
  <si>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</si>
  <si>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</si>
  <si>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</si>
  <si>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</si>
  <si>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</si>
  <si>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</si>
  <si>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</si>
  <si>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</si>
  <si>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</si>
  <si>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</si>
  <si>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</si>
  <si>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</si>
  <si>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</si>
  <si>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</si>
  <si>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</si>
  <si>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</si>
  <si>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</si>
  <si>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</si>
  <si>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</si>
  <si>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</si>
  <si>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</si>
  <si>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</si>
  <si>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</si>
  <si>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</si>
  <si>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</si>
  <si>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</si>
  <si>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</si>
  <si>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</si>
  <si>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</si>
  <si>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</si>
  <si>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</si>
  <si>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</si>
  <si>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</si>
  <si>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</si>
  <si>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</si>
  <si>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</si>
  <si>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</si>
  <si>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</si>
  <si>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</si>
  <si>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</si>
  <si>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</si>
  <si>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</si>
  <si>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</si>
  <si>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</si>
  <si>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</si>
  <si>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</si>
  <si>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</si>
  <si>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</si>
  <si>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</si>
  <si>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</si>
  <si>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</si>
  <si>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</si>
  <si>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</si>
  <si>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</si>
  <si>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</si>
  <si>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</si>
  <si>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</si>
  <si>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</si>
  <si>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</si>
  <si>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</si>
  <si>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</si>
  <si>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</si>
  <si>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</si>
  <si>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</si>
  <si>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</si>
  <si>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</si>
  <si>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</si>
  <si>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</si>
  <si>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</si>
  <si>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</si>
  <si>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</si>
  <si>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</si>
  <si>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</si>
  <si>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</si>
  <si>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</si>
  <si>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</si>
  <si>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</si>
  <si>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</si>
  <si>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</si>
  <si>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</si>
  <si>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</si>
  <si>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</si>
  <si>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</si>
  <si>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</si>
  <si>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</si>
  <si>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</si>
  <si>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</si>
  <si>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</si>
  <si>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</si>
  <si>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</si>
  <si>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</si>
  <si>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</si>
  <si>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</si>
  <si>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</si>
  <si>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</si>
  <si>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</si>
  <si>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</si>
  <si>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</si>
  <si>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</si>
  <si>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</si>
  <si>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</si>
  <si>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</si>
  <si>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</si>
  <si>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</si>
  <si>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</si>
  <si>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</si>
  <si>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</si>
  <si>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</si>
  <si>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</si>
  <si>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</si>
  <si>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</si>
  <si>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</si>
  <si>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</si>
  <si>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</si>
  <si>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</si>
  <si>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</si>
  <si>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</si>
  <si>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</si>
  <si>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</si>
  <si>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</si>
  <si>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</si>
  <si>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</si>
  <si>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</si>
  <si>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</si>
  <si>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</si>
  <si>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</si>
  <si>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</si>
  <si>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</si>
  <si>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</si>
  <si>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</si>
  <si>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</si>
  <si>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</si>
  <si>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</si>
  <si>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</si>
  <si>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</si>
  <si>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</si>
  <si>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</si>
  <si>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</si>
  <si>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</si>
  <si>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</si>
  <si>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</si>
  <si>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</si>
  <si>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</si>
  <si>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</si>
  <si>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</si>
  <si>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</si>
  <si>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</si>
  <si>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</si>
  <si>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</si>
  <si>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</si>
  <si>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</si>
  <si>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</si>
  <si>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</si>
  <si>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</si>
  <si>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</si>
  <si>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</si>
  <si>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</si>
  <si>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</si>
  <si>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</si>
  <si>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</si>
  <si>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</si>
  <si>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</si>
  <si>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</si>
  <si>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</si>
  <si>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</si>
  <si>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</si>
  <si>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</si>
  <si>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</si>
  <si>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</si>
  <si>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</si>
  <si>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</si>
  <si>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</si>
  <si>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</si>
  <si>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</si>
  <si>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</si>
  <si>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</si>
  <si>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</si>
  <si>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</si>
  <si>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</si>
  <si>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</si>
  <si>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</si>
  <si>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</si>
  <si>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</si>
  <si>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</si>
  <si>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</si>
  <si>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</si>
  <si>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</si>
  <si>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</si>
  <si>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</si>
  <si>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</si>
  <si>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</si>
  <si>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</si>
  <si>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</si>
  <si>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</si>
  <si>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</si>
  <si>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</si>
  <si>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</si>
  <si>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</si>
  <si>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</si>
  <si>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</si>
  <si>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</si>
  <si>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</si>
  <si>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</si>
  <si>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</si>
  <si>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</si>
  <si>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</si>
  <si>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</si>
  <si>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</si>
  <si>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</si>
  <si>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</si>
  <si>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</si>
  <si>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</si>
  <si>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</si>
  <si>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</si>
  <si>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</si>
  <si>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</si>
  <si>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</si>
  <si>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</si>
  <si>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</si>
  <si>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</si>
  <si>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</si>
  <si>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</si>
  <si>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</si>
  <si>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</si>
  <si>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</si>
  <si>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</si>
  <si>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</si>
  <si>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</si>
  <si>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</si>
  <si>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</si>
  <si>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</si>
  <si>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</si>
  <si>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</si>
  <si>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</si>
  <si>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</si>
  <si>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</si>
  <si>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</si>
  <si>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</si>
  <si>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</si>
  <si>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</si>
  <si>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</si>
  <si>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</si>
  <si>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</si>
  <si>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</si>
  <si>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</si>
  <si>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</si>
  <si>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</si>
  <si>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</si>
  <si>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</si>
  <si>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</si>
  <si>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</si>
  <si>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</si>
  <si>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</si>
  <si>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</si>
  <si>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</si>
  <si>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</si>
  <si>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</si>
  <si>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</si>
  <si>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</si>
  <si>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</si>
  <si>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</si>
  <si>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</si>
  <si>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</si>
  <si>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</si>
  <si>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</si>
  <si>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</si>
  <si>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</si>
  <si>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</si>
  <si>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</si>
  <si>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</si>
  <si>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</si>
  <si>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</si>
  <si>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</si>
  <si>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</si>
  <si>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</si>
  <si>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</si>
  <si>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</si>
  <si>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</si>
  <si>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</si>
  <si>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</si>
  <si>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</si>
  <si>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</si>
  <si>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</si>
  <si>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</si>
  <si>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</si>
  <si>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</si>
  <si>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</si>
  <si>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</si>
  <si>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</si>
  <si>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</si>
  <si>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</si>
  <si>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</si>
  <si>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</si>
  <si>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</si>
  <si>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</si>
  <si>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</si>
  <si>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</si>
  <si>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</si>
  <si>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</si>
  <si>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</si>
  <si>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</si>
  <si>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</si>
  <si>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</si>
  <si>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</si>
  <si>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</si>
  <si>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</si>
  <si>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</si>
  <si>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</si>
  <si>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</si>
  <si>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</si>
  <si>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</si>
  <si>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</si>
  <si>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</si>
  <si>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</si>
  <si>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</si>
  <si>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</si>
  <si>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</si>
  <si>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</si>
  <si>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</si>
  <si>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</si>
  <si>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</si>
  <si>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</si>
  <si>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</si>
  <si>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</si>
  <si>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</si>
  <si>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</si>
  <si>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</si>
  <si>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</si>
  <si>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</si>
  <si>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</si>
  <si>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</si>
  <si>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</si>
  <si>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</si>
  <si>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</si>
  <si>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</si>
  <si>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</si>
  <si>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</si>
  <si>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</si>
  <si>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</si>
  <si>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</si>
  <si>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</si>
  <si>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</si>
  <si>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</si>
  <si>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</si>
  <si>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</si>
  <si>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</si>
  <si>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</si>
  <si>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</si>
  <si>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</si>
  <si>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</si>
  <si>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</si>
  <si>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</si>
  <si>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</si>
  <si>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</si>
  <si>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</si>
  <si>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</si>
  <si>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</si>
  <si>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</si>
  <si>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</si>
  <si>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</si>
  <si>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</si>
  <si>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</si>
  <si>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</si>
  <si>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</si>
  <si>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</si>
  <si>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</si>
  <si>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</si>
  <si>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</si>
  <si>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</si>
  <si>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</si>
  <si>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</si>
  <si>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</si>
  <si>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</si>
  <si>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</si>
  <si>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</si>
  <si>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</si>
  <si>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</si>
  <si>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</si>
  <si>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</si>
  <si>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</si>
  <si>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</si>
  <si>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</si>
  <si>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</si>
  <si>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</si>
  <si>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</si>
  <si>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</si>
  <si>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</si>
  <si>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</si>
  <si>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</si>
  <si>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</si>
  <si>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</si>
  <si>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</si>
  <si>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</si>
  <si>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</si>
  <si>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</si>
  <si>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</si>
  <si>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</si>
  <si>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</si>
  <si>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</si>
  <si>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</si>
  <si>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</si>
  <si>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</si>
  <si>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</si>
  <si>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</si>
  <si>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</si>
  <si>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</si>
  <si>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</si>
  <si>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</si>
  <si>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</si>
  <si>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</si>
  <si>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</si>
  <si>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</si>
  <si>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</si>
  <si>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</si>
  <si>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</si>
  <si>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</si>
  <si>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</si>
  <si>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</si>
  <si>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</si>
  <si>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</si>
  <si>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</si>
  <si>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</si>
  <si>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</si>
  <si>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</si>
  <si>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</si>
  <si>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</si>
  <si>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</si>
  <si>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</si>
  <si>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</si>
  <si>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</si>
  <si>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</si>
  <si>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</si>
  <si>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</si>
  <si>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</si>
  <si>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</si>
  <si>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</si>
  <si>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</si>
  <si>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</si>
  <si>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</si>
  <si>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</si>
  <si>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</si>
  <si>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</si>
  <si>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</si>
  <si>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</si>
  <si>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</si>
  <si>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</si>
  <si>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</si>
  <si>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</si>
  <si>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</si>
  <si>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</si>
  <si>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</si>
  <si>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</si>
  <si>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</si>
  <si>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</si>
  <si>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</si>
  <si>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</si>
  <si>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</si>
  <si>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</si>
  <si>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</si>
  <si>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</si>
  <si>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</si>
  <si>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</si>
  <si>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</si>
  <si>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</si>
  <si>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</si>
  <si>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</si>
  <si>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</si>
  <si>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</si>
  <si>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</si>
  <si>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</si>
  <si>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</si>
  <si>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</si>
  <si>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</si>
  <si>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</si>
  <si>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</si>
  <si>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</si>
  <si>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</si>
  <si>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</si>
  <si>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</si>
  <si>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</si>
  <si>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</si>
  <si>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</si>
  <si>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</si>
  <si>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</si>
  <si>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</si>
  <si>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</si>
  <si>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</si>
  <si>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</si>
  <si>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</si>
  <si>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</si>
  <si>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</si>
  <si>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</si>
  <si>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</si>
  <si>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</si>
  <si>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</si>
  <si>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</si>
  <si>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</si>
  <si>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</si>
  <si>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</si>
  <si>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</si>
  <si>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</si>
  <si>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</si>
  <si>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</si>
  <si>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</si>
  <si>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</si>
  <si>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</si>
  <si>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</si>
  <si>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</si>
  <si>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</si>
  <si>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</si>
  <si>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</si>
  <si>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</si>
  <si>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</si>
  <si>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</si>
  <si>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</si>
  <si>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</si>
  <si>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</si>
  <si>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</si>
  <si>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</si>
  <si>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</si>
  <si>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</si>
  <si>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</si>
  <si>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</si>
  <si>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</si>
  <si>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</si>
  <si>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</si>
  <si>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</si>
  <si>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</si>
  <si>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</si>
  <si>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</si>
  <si>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</si>
  <si>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</si>
  <si>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</si>
  <si>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</si>
  <si>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</si>
  <si>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</si>
  <si>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</si>
  <si>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</si>
  <si>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</si>
  <si>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</si>
  <si>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</si>
  <si>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</si>
  <si>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</si>
  <si>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</si>
  <si>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</si>
  <si>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</si>
  <si>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</si>
  <si>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</si>
  <si>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</si>
  <si>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</si>
  <si>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</si>
  <si>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</si>
  <si>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</si>
  <si>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</si>
  <si>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</si>
  <si>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</si>
  <si>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</si>
  <si>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</si>
  <si>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</si>
  <si>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</si>
  <si>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</si>
  <si>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</si>
  <si>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</si>
  <si>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</si>
  <si>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</si>
  <si>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</si>
  <si>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</si>
  <si>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</si>
  <si>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</si>
  <si>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</si>
  <si>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</si>
  <si>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</si>
  <si>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</si>
  <si>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</si>
  <si>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</si>
  <si>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</si>
  <si>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</si>
  <si>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</si>
  <si>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</si>
  <si>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</si>
  <si>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</si>
  <si>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</si>
  <si>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</si>
  <si>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</si>
  <si>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</si>
  <si>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</si>
  <si>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</si>
  <si>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</si>
  <si>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</si>
  <si>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</si>
  <si>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</si>
  <si>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</si>
  <si>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</si>
  <si>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</si>
  <si>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</si>
  <si>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</si>
  <si>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</si>
  <si>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</si>
  <si>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</si>
  <si>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</si>
  <si>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</si>
  <si>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</si>
  <si>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</si>
  <si>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</si>
  <si>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</si>
  <si>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</si>
  <si>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</si>
  <si>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</si>
  <si>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</si>
  <si>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</si>
  <si>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</si>
  <si>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</si>
  <si>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</si>
  <si>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</si>
  <si>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</si>
  <si>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</si>
  <si>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</si>
  <si>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</si>
  <si>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</si>
  <si>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</si>
  <si>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</si>
  <si>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</si>
  <si>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</si>
  <si>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</si>
  <si>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</si>
  <si>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</si>
  <si>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</si>
  <si>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</si>
  <si>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</si>
  <si>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</si>
  <si>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</si>
  <si>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</si>
  <si>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</si>
  <si>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</si>
  <si>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</si>
  <si>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</si>
  <si>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</si>
  <si>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</si>
  <si>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</si>
  <si>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</si>
  <si>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</si>
  <si>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</si>
  <si>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</si>
  <si>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</si>
  <si>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</si>
  <si>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</si>
  <si>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</si>
  <si>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</si>
  <si>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</si>
  <si>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</si>
  <si>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</si>
  <si>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</si>
  <si>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</si>
  <si>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</si>
  <si>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</si>
  <si>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</si>
  <si>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</si>
  <si>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</si>
  <si>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</si>
  <si>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</si>
  <si>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</si>
  <si>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</si>
  <si>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</si>
  <si>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</si>
  <si>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</si>
  <si>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</si>
  <si>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</si>
  <si>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</si>
  <si>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</si>
  <si>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</si>
  <si>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</si>
  <si>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</si>
  <si>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</si>
  <si>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</si>
  <si>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</si>
  <si>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</si>
  <si>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</si>
  <si>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</si>
  <si>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</si>
  <si>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</si>
  <si>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</si>
  <si>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</si>
  <si>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</si>
  <si>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</si>
  <si>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</si>
  <si>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</si>
  <si>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</si>
  <si>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</si>
  <si>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</si>
  <si>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</si>
  <si>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</si>
  <si>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</si>
  <si>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</si>
  <si>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</si>
  <si>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</si>
  <si>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</si>
  <si>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</si>
  <si>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</si>
  <si>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</si>
  <si>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</si>
  <si>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</si>
  <si>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</si>
  <si>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</si>
  <si>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</si>
  <si>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</si>
  <si>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</si>
  <si>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</si>
  <si>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</si>
  <si>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</si>
  <si>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</si>
  <si>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</si>
  <si>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</si>
  <si>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</si>
  <si>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</si>
  <si>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</si>
  <si>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</si>
  <si>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</si>
  <si>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</si>
  <si>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</si>
  <si>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</si>
  <si>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</si>
  <si>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</si>
  <si>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</si>
  <si>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</si>
  <si>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</si>
  <si>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</si>
  <si>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</si>
  <si>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</si>
  <si>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</si>
  <si>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</si>
  <si>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</si>
  <si>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</si>
  <si>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</si>
  <si>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</si>
  <si>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</si>
  <si>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</si>
  <si>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</si>
  <si>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</si>
  <si>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</si>
  <si>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</si>
  <si>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</si>
  <si>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</si>
  <si>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</si>
  <si>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</si>
  <si>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</si>
  <si>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</si>
  <si>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</si>
  <si>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</si>
  <si>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</si>
  <si>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</si>
  <si>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</si>
  <si>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</si>
  <si>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</si>
  <si>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</si>
  <si>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</si>
  <si>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</si>
  <si>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</si>
  <si>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</si>
  <si>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</si>
  <si>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</si>
  <si>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</si>
  <si>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</si>
  <si>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</si>
  <si>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</si>
  <si>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</si>
  <si>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</si>
  <si>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</si>
  <si>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</si>
  <si>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</si>
  <si>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</si>
  <si>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</si>
  <si>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</si>
  <si>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</si>
  <si>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</si>
  <si>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</si>
  <si>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</si>
  <si>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</si>
  <si>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</si>
  <si>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</si>
  <si>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</si>
  <si>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</si>
  <si>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</si>
  <si>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</si>
  <si>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</si>
  <si>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</si>
  <si>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</si>
  <si>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</si>
  <si>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</si>
  <si>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</si>
  <si>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</si>
  <si>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</si>
  <si>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</si>
  <si>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</si>
  <si>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</si>
  <si>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</si>
  <si>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</si>
  <si>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</si>
  <si>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</si>
  <si>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</si>
  <si>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</si>
  <si>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</si>
  <si>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</si>
  <si>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</si>
  <si>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</si>
  <si>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</si>
  <si>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</si>
  <si>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</si>
  <si>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</si>
  <si>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</si>
  <si>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</si>
  <si>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</si>
  <si>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</si>
  <si>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</si>
  <si>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</si>
  <si>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</si>
  <si>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</si>
  <si>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</si>
  <si>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</si>
  <si>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</si>
  <si>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</si>
  <si>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</si>
  <si>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</si>
  <si>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</si>
  <si>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</si>
  <si>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</si>
  <si>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</si>
  <si>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</si>
  <si>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</si>
  <si>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</si>
  <si>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</si>
  <si>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</si>
  <si>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</si>
  <si>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</si>
  <si>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</si>
  <si>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</si>
  <si>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</si>
  <si>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</si>
  <si>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</si>
  <si>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</si>
  <si>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</si>
  <si>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</si>
  <si>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</si>
  <si>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</si>
  <si>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</si>
  <si>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</si>
  <si>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</si>
  <si>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</si>
  <si>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</si>
  <si>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</si>
  <si>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</si>
  <si>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</si>
  <si>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</si>
  <si>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</si>
  <si>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</si>
  <si>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</si>
  <si>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</si>
  <si>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</si>
  <si>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</si>
  <si>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</si>
  <si>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</si>
  <si>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</si>
  <si>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</si>
  <si>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</si>
  <si>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</si>
  <si>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</si>
  <si>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</si>
  <si>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</si>
  <si>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</si>
  <si>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</si>
  <si>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</si>
  <si>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</si>
  <si>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</si>
  <si>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</si>
  <si>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</si>
  <si>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</si>
  <si>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</si>
  <si>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</si>
  <si>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</si>
  <si>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</si>
  <si>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</si>
  <si>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</si>
  <si>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</si>
  <si>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</si>
  <si>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</si>
  <si>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</si>
  <si>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</si>
  <si>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</si>
  <si>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</si>
  <si>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</si>
  <si>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</si>
  <si>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</si>
  <si>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</si>
  <si>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</si>
  <si>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</si>
  <si>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</si>
  <si>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</si>
  <si>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</si>
  <si>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</si>
  <si>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</si>
  <si>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</si>
  <si>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</si>
  <si>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</si>
  <si>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</si>
  <si>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</si>
  <si>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</si>
  <si>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</si>
  <si>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</si>
  <si>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</si>
  <si>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</si>
  <si>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</si>
  <si>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</si>
  <si>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</si>
  <si>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</si>
  <si>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</si>
  <si>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</si>
  <si>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</si>
  <si>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</si>
  <si>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</si>
  <si>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</si>
  <si>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</si>
  <si>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</si>
  <si>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</si>
  <si>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</si>
  <si>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</si>
  <si>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</si>
  <si>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</si>
  <si>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</si>
  <si>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</si>
  <si>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</si>
  <si>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</si>
  <si>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</si>
  <si>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</si>
  <si>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</si>
  <si>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</si>
  <si>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</si>
  <si>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</si>
  <si>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</si>
  <si>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</si>
  <si>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</si>
  <si>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</si>
  <si>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</si>
  <si>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</si>
  <si>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</si>
  <si>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</si>
  <si>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</si>
  <si>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</si>
  <si>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</si>
  <si>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</si>
  <si>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</si>
  <si>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</si>
  <si>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</si>
  <si>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</si>
  <si>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</si>
  <si>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</si>
  <si>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</si>
  <si>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</si>
  <si>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</si>
  <si>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</si>
  <si>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</si>
  <si>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</si>
  <si>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</si>
  <si>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</si>
  <si>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</si>
  <si>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</si>
  <si>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</si>
  <si>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</si>
  <si>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</si>
  <si>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</si>
  <si>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</si>
  <si>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</si>
  <si>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</si>
  <si>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</si>
  <si>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</si>
  <si>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</si>
  <si>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</si>
  <si>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</si>
  <si>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</si>
  <si>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</si>
  <si>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</si>
  <si>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</si>
  <si>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</si>
  <si>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</si>
  <si>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</si>
  <si>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</si>
  <si>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</si>
  <si>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</si>
  <si>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</si>
  <si>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</si>
  <si>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</si>
  <si>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</si>
  <si>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</si>
  <si>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</si>
  <si>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</si>
  <si>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</si>
  <si>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</si>
  <si>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</si>
  <si>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</si>
  <si>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</si>
  <si>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</si>
  <si>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</si>
  <si>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</si>
  <si>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</si>
  <si>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</si>
  <si>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</si>
  <si>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</si>
  <si>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</si>
  <si>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</si>
  <si>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</si>
  <si>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</si>
  <si>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</si>
  <si>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</si>
  <si>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</si>
  <si>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</si>
  <si>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</si>
  <si>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</si>
  <si>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</si>
  <si>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</si>
  <si>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</si>
  <si>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</si>
  <si>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</si>
  <si>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</si>
  <si>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</si>
  <si>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</si>
  <si>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</si>
  <si>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</si>
  <si>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</si>
  <si>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</si>
  <si>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</si>
  <si>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</si>
  <si>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</si>
  <si>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</si>
  <si>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</si>
  <si>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</si>
  <si>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</si>
  <si>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</si>
  <si>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</si>
  <si>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</si>
  <si>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</si>
  <si>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</si>
  <si>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</si>
  <si>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</si>
  <si>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</si>
  <si>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</si>
  <si>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</si>
  <si>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</si>
  <si>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</si>
  <si>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</si>
  <si>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</si>
  <si>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</si>
  <si>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</si>
  <si>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</si>
  <si>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</si>
  <si>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</si>
  <si>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</si>
  <si>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</si>
  <si>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</si>
  <si>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</si>
  <si>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</si>
  <si>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</si>
  <si>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</si>
  <si>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</si>
  <si>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</si>
  <si>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</si>
  <si>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</si>
  <si>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</si>
  <si>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</si>
  <si>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</si>
  <si>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</si>
  <si>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</si>
  <si>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</si>
  <si>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</si>
  <si>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</si>
  <si>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</si>
  <si>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</si>
  <si>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</si>
  <si>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</si>
  <si>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</si>
  <si>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</si>
  <si>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</si>
  <si>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</si>
  <si>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</si>
  <si>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</si>
  <si>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</si>
  <si>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</si>
  <si>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</si>
  <si>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</si>
  <si>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</si>
  <si>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</si>
  <si>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</si>
  <si>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</si>
  <si>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</si>
  <si>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</si>
  <si>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</si>
  <si>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</si>
  <si>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</si>
  <si>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</si>
  <si>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</si>
  <si>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</si>
  <si>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</si>
  <si>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</si>
  <si>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</si>
  <si>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</si>
  <si>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</si>
  <si>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</si>
  <si>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</si>
  <si>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</si>
  <si>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</si>
  <si>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</si>
  <si>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</si>
  <si>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</si>
  <si>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</si>
  <si>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</si>
  <si>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</si>
  <si>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</si>
  <si>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</si>
  <si>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</si>
  <si>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</si>
  <si>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</si>
  <si>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</si>
  <si>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</si>
  <si>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</si>
  <si>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</si>
  <si>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</si>
  <si>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</si>
  <si>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</si>
  <si>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</si>
  <si>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</si>
  <si>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</si>
  <si>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</si>
  <si>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</si>
  <si>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</si>
  <si>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</si>
  <si>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</si>
  <si>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</si>
  <si>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</si>
  <si>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</si>
  <si>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</si>
  <si>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</si>
  <si>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</si>
  <si>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</si>
  <si>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</si>
  <si>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</si>
  <si>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</si>
  <si>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</si>
  <si>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</si>
  <si>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</si>
  <si>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</si>
  <si>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</si>
  <si>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</si>
  <si>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</si>
  <si>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</si>
  <si>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</si>
  <si>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</si>
  <si>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</si>
  <si>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</si>
  <si>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</si>
  <si>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</si>
  <si>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</si>
  <si>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</si>
  <si>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</si>
  <si>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</si>
  <si>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</si>
  <si>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</si>
  <si>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</si>
  <si>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</si>
  <si>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</si>
  <si>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</si>
  <si>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</si>
  <si>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</si>
  <si>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</si>
  <si>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</si>
  <si>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</si>
  <si>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</si>
  <si>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</si>
  <si>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</si>
  <si>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</si>
  <si>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</si>
  <si>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</si>
  <si>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</si>
  <si>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</si>
  <si>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</si>
  <si>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</si>
  <si>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</si>
  <si>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</si>
  <si>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</si>
  <si>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</si>
  <si>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</si>
  <si>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</si>
  <si>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</si>
  <si>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</si>
  <si>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</si>
  <si>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</si>
  <si>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</si>
  <si>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</si>
  <si>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</si>
  <si>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</si>
  <si>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</si>
  <si>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</si>
  <si>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</si>
  <si>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</si>
  <si>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</si>
  <si>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</si>
  <si>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</si>
  <si>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</si>
  <si>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</si>
  <si>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</si>
  <si>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</si>
  <si>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</si>
  <si>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</si>
  <si>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</si>
  <si>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</si>
  <si>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</si>
  <si>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</si>
  <si>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</si>
  <si>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</si>
  <si>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</si>
  <si>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</si>
  <si>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</si>
  <si>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</si>
  <si>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</si>
  <si>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</si>
  <si>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</si>
  <si>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</si>
  <si>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</si>
  <si>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</si>
  <si>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</si>
  <si>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</si>
  <si>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</si>
  <si>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</si>
  <si>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</si>
  <si>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</si>
  <si>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</si>
  <si>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</si>
  <si>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</si>
  <si>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</si>
  <si>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</si>
  <si>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</si>
  <si>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</si>
  <si>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</si>
  <si>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</si>
  <si>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</si>
  <si>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</si>
  <si>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</si>
  <si>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</si>
  <si>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</si>
  <si>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</si>
  <si>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</si>
  <si>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</si>
  <si>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</si>
  <si>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</si>
  <si>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</si>
  <si>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</si>
  <si>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</si>
  <si>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</si>
  <si>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</si>
  <si>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</si>
  <si>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</si>
  <si>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</si>
  <si>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</si>
  <si>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</si>
  <si>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</si>
  <si>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</si>
  <si>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</si>
  <si>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</si>
  <si>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</si>
  <si>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</si>
  <si>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</si>
  <si>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</si>
  <si>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</si>
  <si>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</si>
  <si>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</si>
  <si>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</si>
  <si>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</si>
  <si>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</si>
  <si>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</si>
  <si>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</si>
  <si>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</si>
  <si>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</si>
  <si>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</si>
  <si>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</si>
  <si>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</si>
  <si>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</si>
  <si>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</si>
  <si>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</si>
  <si>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</si>
  <si>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</si>
  <si>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</si>
  <si>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</si>
  <si>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</si>
  <si>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</si>
  <si>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</si>
  <si>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</si>
  <si>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</si>
  <si>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</si>
  <si>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</si>
  <si>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</si>
  <si>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</si>
  <si>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</si>
  <si>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</si>
  <si>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</si>
  <si>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</si>
  <si>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</si>
  <si>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</si>
  <si>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</si>
  <si>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</si>
  <si>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</si>
  <si>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</si>
  <si>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</si>
  <si>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</si>
  <si>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</si>
  <si>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</si>
  <si>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</si>
  <si>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</si>
  <si>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</si>
  <si>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</si>
  <si>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</si>
  <si>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</si>
  <si>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</si>
  <si>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</si>
  <si>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</si>
  <si>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</si>
  <si>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</si>
  <si>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</si>
  <si>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</si>
  <si>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</si>
  <si>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</si>
  <si>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</si>
  <si>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</si>
  <si>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</si>
  <si>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</si>
  <si>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</si>
  <si>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</si>
  <si>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</si>
  <si>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</si>
  <si>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</si>
  <si>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</si>
  <si>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</si>
  <si>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</si>
  <si>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</si>
  <si>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</si>
  <si>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</si>
  <si>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</si>
  <si>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</si>
  <si>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</si>
  <si>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</si>
  <si>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</si>
  <si>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</si>
  <si>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</si>
  <si>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</si>
  <si>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</si>
  <si>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</si>
  <si>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</si>
  <si>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</si>
  <si>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</si>
  <si>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</si>
  <si>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</si>
  <si>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</si>
  <si>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</si>
  <si>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</si>
  <si>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</si>
  <si>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</si>
  <si>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</si>
  <si>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</si>
  <si>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</si>
  <si>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</si>
  <si>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</si>
  <si>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</si>
  <si>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</si>
  <si>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</si>
  <si>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</si>
  <si>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</si>
  <si>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</si>
  <si>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</si>
  <si>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</si>
  <si>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</si>
  <si>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</si>
  <si>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</si>
  <si>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</si>
  <si>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</si>
  <si>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</si>
  <si>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</si>
  <si>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</si>
  <si>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</si>
  <si>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</si>
  <si>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</si>
  <si>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</si>
  <si>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</si>
  <si>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</si>
  <si>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</si>
  <si>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</si>
  <si>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</si>
  <si>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</si>
  <si>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</si>
  <si>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</si>
  <si>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</si>
  <si>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</si>
  <si>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</si>
  <si>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</si>
  <si>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</si>
  <si>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</si>
  <si>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</si>
  <si>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</si>
  <si>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</si>
  <si>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</si>
  <si>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</si>
  <si>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</si>
  <si>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</si>
  <si>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</si>
  <si>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</si>
  <si>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</si>
  <si>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</si>
  <si>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</si>
  <si>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</si>
  <si>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</si>
  <si>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</si>
  <si>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</si>
  <si>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</si>
  <si>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</si>
  <si>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</si>
  <si>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</si>
  <si>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</si>
  <si>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</si>
  <si>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</si>
  <si>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</si>
  <si>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</si>
  <si>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</si>
  <si>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</si>
  <si>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</si>
  <si>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</si>
  <si>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</si>
  <si>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</si>
  <si>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</si>
  <si>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</si>
  <si>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</si>
  <si>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</si>
  <si>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</si>
  <si>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</si>
  <si>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</si>
  <si>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</si>
  <si>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</si>
  <si>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</si>
  <si>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</si>
  <si>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</si>
  <si>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</si>
  <si>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</si>
  <si>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</si>
  <si>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</si>
  <si>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</si>
  <si>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</si>
  <si>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</si>
  <si>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</si>
  <si>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</si>
  <si>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</si>
  <si>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</si>
  <si>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</si>
  <si>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</si>
  <si>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</si>
  <si>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</si>
  <si>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</si>
  <si>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</si>
  <si>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</si>
  <si>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</si>
  <si>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</si>
  <si>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</si>
  <si>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</si>
  <si>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</si>
  <si>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</si>
  <si>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</si>
  <si>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</si>
  <si>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</si>
  <si>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</si>
  <si>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</si>
  <si>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</si>
  <si>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</si>
  <si>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</si>
  <si>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</si>
  <si>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</si>
  <si>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</si>
  <si>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</si>
  <si>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</si>
  <si>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</si>
  <si>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</si>
  <si>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</si>
  <si>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</si>
  <si>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</si>
  <si>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</si>
  <si>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</si>
  <si>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</si>
  <si>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</si>
  <si>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</si>
  <si>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</si>
  <si>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</si>
  <si>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</si>
  <si>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</si>
  <si>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</si>
  <si>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</si>
  <si>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</si>
  <si>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</si>
  <si>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</si>
  <si>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</si>
  <si>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</si>
  <si>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</si>
  <si>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</si>
  <si>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</si>
  <si>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</si>
  <si>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</si>
  <si>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</si>
  <si>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</si>
  <si>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</si>
  <si>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</si>
  <si>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</si>
  <si>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</si>
  <si>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</si>
  <si>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</si>
  <si>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</si>
  <si>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</si>
  <si>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</si>
  <si>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</si>
  <si>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</si>
  <si>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</si>
  <si>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</si>
  <si>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</si>
  <si>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</si>
  <si>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</si>
  <si>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</si>
  <si>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</si>
  <si>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</si>
  <si>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</si>
  <si>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</si>
  <si>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</si>
  <si>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</si>
  <si>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</si>
  <si>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</si>
  <si>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</si>
  <si>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</si>
  <si>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</si>
  <si>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</si>
  <si>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</si>
  <si>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</si>
  <si>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</si>
  <si>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</si>
  <si>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</si>
  <si>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</si>
  <si>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</si>
  <si>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</si>
  <si>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</si>
  <si>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</si>
  <si>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</si>
  <si>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</si>
  <si>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</si>
  <si>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</si>
  <si>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</si>
  <si>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</si>
  <si>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</si>
  <si>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</si>
  <si>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</si>
  <si>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</si>
  <si>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</si>
  <si>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</si>
  <si>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</si>
  <si>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</si>
  <si>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</si>
  <si>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</si>
  <si>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</si>
  <si>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</si>
  <si>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</si>
  <si>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</si>
  <si>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</si>
  <si>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</si>
  <si>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</si>
  <si>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</si>
  <si>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</si>
  <si>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</si>
  <si>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</si>
  <si>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</si>
  <si>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</si>
  <si>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</si>
  <si>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</si>
  <si>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</si>
  <si>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</si>
  <si>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</si>
  <si>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</si>
  <si>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</si>
  <si>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</si>
  <si>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</si>
  <si>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</si>
  <si>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</si>
  <si>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</si>
  <si>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</si>
  <si>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</si>
  <si>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</si>
  <si>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</si>
  <si>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</si>
  <si>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</si>
  <si>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</si>
  <si>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</si>
  <si>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</si>
  <si>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</si>
  <si>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</si>
  <si>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</si>
  <si>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</si>
  <si>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</si>
  <si>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</si>
  <si>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</si>
  <si>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</si>
  <si>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</si>
  <si>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</si>
  <si>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</si>
  <si>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</si>
  <si>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</si>
  <si>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</si>
  <si>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</si>
  <si>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</si>
  <si>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</si>
  <si>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</si>
  <si>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</si>
  <si>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</si>
  <si>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</si>
  <si>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</si>
  <si>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</si>
  <si>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</si>
  <si>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</si>
  <si>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</si>
  <si>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</si>
  <si>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</si>
  <si>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</si>
  <si>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</si>
  <si>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</si>
  <si>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</si>
  <si>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</si>
  <si>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</si>
  <si>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</si>
  <si>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</si>
  <si>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</si>
  <si>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</si>
  <si>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</si>
  <si>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</si>
  <si>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</si>
  <si>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</si>
  <si>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</si>
  <si>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</si>
  <si>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</si>
  <si>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</si>
  <si>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</si>
  <si>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</si>
  <si>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</si>
  <si>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</si>
  <si>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</si>
  <si>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</si>
  <si>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</si>
  <si>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</si>
  <si>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</si>
  <si>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</si>
  <si>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</si>
  <si>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</si>
  <si>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</si>
  <si>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</si>
  <si>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</si>
  <si>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</si>
  <si>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</si>
  <si>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</si>
  <si>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</si>
  <si>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</si>
  <si>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</si>
  <si>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</si>
  <si>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</si>
  <si>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</si>
  <si>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</si>
  <si>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</si>
  <si>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</si>
  <si>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</si>
  <si>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</si>
  <si>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</si>
  <si>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</si>
  <si>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</si>
  <si>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</si>
  <si>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</si>
  <si>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</si>
  <si>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</si>
  <si>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</si>
  <si>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</si>
  <si>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</si>
  <si>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</si>
  <si>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</si>
  <si>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</si>
  <si>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</si>
  <si>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</si>
  <si>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</si>
  <si>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</si>
  <si>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</si>
  <si>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</si>
  <si>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</si>
  <si>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</si>
  <si>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</si>
  <si>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</si>
  <si>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</si>
  <si>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</si>
  <si>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</si>
  <si>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</si>
  <si>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</si>
  <si>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</si>
  <si>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</si>
  <si>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</si>
  <si>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</si>
  <si>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</si>
  <si>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</si>
  <si>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</si>
  <si>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</si>
  <si>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</si>
  <si>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</si>
  <si>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</si>
  <si>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</si>
  <si>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</si>
  <si>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</si>
  <si>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</si>
  <si>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</si>
  <si>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</si>
  <si>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</si>
  <si>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</si>
  <si>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</si>
  <si>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</si>
  <si>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</si>
  <si>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</si>
  <si>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</si>
  <si>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</si>
  <si>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</si>
  <si>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</si>
  <si>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</si>
  <si>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</si>
  <si>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</si>
  <si>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</si>
  <si>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</si>
  <si>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</si>
  <si>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</si>
  <si>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</si>
  <si>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</si>
  <si>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</si>
  <si>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</si>
  <si>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</si>
  <si>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</si>
  <si>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</si>
  <si>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</si>
  <si>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</si>
  <si>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</si>
  <si>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</si>
  <si>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</si>
  <si>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</si>
  <si>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</si>
  <si>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</si>
  <si>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</si>
  <si>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</si>
  <si>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</si>
  <si>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</si>
  <si>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</si>
  <si>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</si>
  <si>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</si>
  <si>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</si>
  <si>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</si>
  <si>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</si>
  <si>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</si>
  <si>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</si>
  <si>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</si>
  <si>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</si>
  <si>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</si>
  <si>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</si>
  <si>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</si>
  <si>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</si>
  <si>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</si>
  <si>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</si>
  <si>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</si>
  <si>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</si>
  <si>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</si>
  <si>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</si>
  <si>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</si>
  <si>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</si>
  <si>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</si>
  <si>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</si>
  <si>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</si>
  <si>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</si>
  <si>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</si>
  <si>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</si>
  <si>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</si>
  <si>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</si>
  <si>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</si>
  <si>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</si>
  <si>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</si>
  <si>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</si>
  <si>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</si>
  <si>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</si>
  <si>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</si>
  <si>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</si>
  <si>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</si>
  <si>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</si>
  <si>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</si>
  <si>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</si>
  <si>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</si>
  <si>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</si>
  <si>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</si>
  <si>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</si>
  <si>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</si>
  <si>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</si>
  <si>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</si>
  <si>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</si>
  <si>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</si>
  <si>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</si>
  <si>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</si>
  <si>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</si>
  <si>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</si>
  <si>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</si>
  <si>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</si>
  <si>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</si>
  <si>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</si>
  <si>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</si>
  <si>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</si>
  <si>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</si>
  <si>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</si>
  <si>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</si>
  <si>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</si>
  <si>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</si>
  <si>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</si>
  <si>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</si>
  <si>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</si>
  <si>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</si>
  <si>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</si>
  <si>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</si>
  <si>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</si>
  <si>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</si>
  <si>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</si>
  <si>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</si>
  <si>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</si>
  <si>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</si>
  <si>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</si>
  <si>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</si>
  <si>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</si>
  <si>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</si>
  <si>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</si>
  <si>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</si>
  <si>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</si>
  <si>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</si>
  <si>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</si>
  <si>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</si>
  <si>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</si>
  <si>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</si>
  <si>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</si>
  <si>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</si>
  <si>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</si>
  <si>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</si>
  <si>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</si>
  <si>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</si>
  <si>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</si>
  <si>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</si>
  <si>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</si>
  <si>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</si>
  <si>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</si>
  <si>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</si>
  <si>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</si>
  <si>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</si>
  <si>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</si>
  <si>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</si>
  <si>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</si>
  <si>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</si>
  <si>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</si>
  <si>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</si>
  <si>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</si>
  <si>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</si>
  <si>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</si>
  <si>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</si>
  <si>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</si>
  <si>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</si>
  <si>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</si>
  <si>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</si>
  <si>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</si>
  <si>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</si>
  <si>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</si>
  <si>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</si>
  <si>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</si>
  <si>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</si>
  <si>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</si>
  <si>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</si>
  <si>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</si>
  <si>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</si>
  <si>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</si>
  <si>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</si>
  <si>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</si>
  <si>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</si>
  <si>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</si>
  <si>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</si>
  <si>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</si>
  <si>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</si>
  <si>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</si>
  <si>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</si>
  <si>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</si>
  <si>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</si>
  <si>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</si>
  <si>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</si>
  <si>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</si>
  <si>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</si>
  <si>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</si>
  <si>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</si>
  <si>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</si>
  <si>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</si>
  <si>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</si>
  <si>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</si>
  <si>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</si>
  <si>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</si>
  <si>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</si>
  <si>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</si>
  <si>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</si>
  <si>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</si>
  <si>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</si>
  <si>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</si>
  <si>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</si>
  <si>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</si>
  <si>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</si>
  <si>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</si>
  <si>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</si>
  <si>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</si>
  <si>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</si>
  <si>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</si>
  <si>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</si>
  <si>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</si>
  <si>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</si>
  <si>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</si>
  <si>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</si>
  <si>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</si>
  <si>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</si>
  <si>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</si>
  <si>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</si>
  <si>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</si>
  <si>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</si>
  <si>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</si>
  <si>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</si>
  <si>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</si>
  <si>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</si>
  <si>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</si>
  <si>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</si>
  <si>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</si>
  <si>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</si>
  <si>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</si>
  <si>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</si>
  <si>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</si>
  <si>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</si>
  <si>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</si>
  <si>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</si>
  <si>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</si>
  <si>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</si>
  <si>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</si>
  <si>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</si>
  <si>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</si>
  <si>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</si>
  <si>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</si>
  <si>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</si>
  <si>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</si>
  <si>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</si>
  <si>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</si>
  <si>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</si>
  <si>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</si>
  <si>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</si>
  <si>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</si>
  <si>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</si>
  <si>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</si>
  <si>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</si>
  <si>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</si>
  <si>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</si>
  <si>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</si>
  <si>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</si>
  <si>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</si>
  <si>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</si>
  <si>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</si>
  <si>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</si>
  <si>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</si>
  <si>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</si>
  <si>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</si>
  <si>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</si>
  <si>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</si>
  <si>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</si>
  <si>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</si>
  <si>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</si>
  <si>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</si>
  <si>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</si>
  <si>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</si>
  <si>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</si>
  <si>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</si>
  <si>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</si>
  <si>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</si>
  <si>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</si>
  <si>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</si>
  <si>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</si>
  <si>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</si>
  <si>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</si>
  <si>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</si>
  <si>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</si>
  <si>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</si>
  <si>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</si>
  <si>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</si>
  <si>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</si>
  <si>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</si>
  <si>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</si>
  <si>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</si>
  <si>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</si>
  <si>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</si>
  <si>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</si>
  <si>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</si>
  <si>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</si>
  <si>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</si>
  <si>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</si>
  <si>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</si>
  <si>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</si>
  <si>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</si>
  <si>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</si>
  <si>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</si>
  <si>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</si>
  <si>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</si>
  <si>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</si>
  <si>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</si>
  <si>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</si>
  <si>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</si>
  <si>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</si>
  <si>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</si>
  <si>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</si>
  <si>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</si>
  <si>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</si>
  <si>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</si>
  <si>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</si>
  <si>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</si>
  <si>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</si>
  <si>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</si>
  <si>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</si>
  <si>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</si>
  <si>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</si>
  <si>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</si>
  <si>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</si>
  <si>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</si>
  <si>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</si>
  <si>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</si>
  <si>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</si>
  <si>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</si>
  <si>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</si>
  <si>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</si>
  <si>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</si>
  <si>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</si>
  <si>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</si>
  <si>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</si>
  <si>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</si>
  <si>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</si>
  <si>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</si>
  <si>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</si>
  <si>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</si>
  <si>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</si>
  <si>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</si>
  <si>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</si>
  <si>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</si>
  <si>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</si>
  <si>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</si>
  <si>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</si>
  <si>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</si>
  <si>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</si>
  <si>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</si>
  <si>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</si>
  <si>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</si>
  <si>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</si>
  <si>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</si>
  <si>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</si>
  <si>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</si>
  <si>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</si>
  <si>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</si>
  <si>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</si>
  <si>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</si>
  <si>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</si>
  <si>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</si>
  <si>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</si>
  <si>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</si>
  <si>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</si>
  <si>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</si>
  <si>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</si>
  <si>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</si>
  <si>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</si>
  <si>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</si>
  <si>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</si>
  <si>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</si>
  <si>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</si>
  <si>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</si>
  <si>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</si>
  <si>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</si>
  <si>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</si>
  <si>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</si>
  <si>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</si>
  <si>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</si>
  <si>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</si>
  <si>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</si>
  <si>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</si>
  <si>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</si>
  <si>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</si>
  <si>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</si>
  <si>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</si>
  <si>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</si>
  <si>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</si>
  <si>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</si>
  <si>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</si>
  <si>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</si>
  <si>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</si>
  <si>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</si>
  <si>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</si>
  <si>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</si>
  <si>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</si>
  <si>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</si>
  <si>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</si>
  <si>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</si>
  <si>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</si>
  <si>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</si>
  <si>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</si>
  <si>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</si>
  <si>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</si>
  <si>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</si>
  <si>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</si>
  <si>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</si>
  <si>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</si>
  <si>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</si>
  <si>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</si>
  <si>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</si>
  <si>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</si>
  <si>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</si>
  <si>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</si>
  <si>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</si>
  <si>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</si>
  <si>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</si>
  <si>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</si>
  <si>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</si>
  <si>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</si>
  <si>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</si>
  <si>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</si>
  <si>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</si>
  <si>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</si>
  <si>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</si>
  <si>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</si>
  <si>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</si>
  <si>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</si>
  <si>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</si>
  <si>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</si>
  <si>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</si>
  <si>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</si>
  <si>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</si>
  <si>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</si>
  <si>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</si>
  <si>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</si>
  <si>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</si>
  <si>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</si>
  <si>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</si>
  <si>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</si>
  <si>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</si>
  <si>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</si>
  <si>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</si>
  <si>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</si>
  <si>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</si>
  <si>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</si>
  <si>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</si>
  <si>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</si>
  <si>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</si>
  <si>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</si>
  <si>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</si>
  <si>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</si>
  <si>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</si>
  <si>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</si>
  <si>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</si>
  <si>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</si>
  <si>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</si>
  <si>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</si>
  <si>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</si>
  <si>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</si>
  <si>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</si>
  <si>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</si>
  <si>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</si>
  <si>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</si>
  <si>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</si>
  <si>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</si>
  <si>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</si>
  <si>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</si>
  <si>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</si>
  <si>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</si>
  <si>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</si>
  <si>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</si>
  <si>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</si>
  <si>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</si>
  <si>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</si>
  <si>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</si>
  <si>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</si>
  <si>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</si>
  <si>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</si>
  <si>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</si>
  <si>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</si>
  <si>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</si>
  <si>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</si>
  <si>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</si>
  <si>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</si>
  <si>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</si>
  <si>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</si>
  <si>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</si>
  <si>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</si>
  <si>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</si>
  <si>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</si>
  <si>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</si>
  <si>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</si>
  <si>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</si>
  <si>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</si>
  <si>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</si>
  <si>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</si>
  <si>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</si>
  <si>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</si>
  <si>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</si>
  <si>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</si>
  <si>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</si>
  <si>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</si>
  <si>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</si>
  <si>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</si>
  <si>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</si>
  <si>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</si>
  <si>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</si>
  <si>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</si>
  <si>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</si>
  <si>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</si>
  <si>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</si>
  <si>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</si>
  <si>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</si>
  <si>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</si>
  <si>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</si>
  <si>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</si>
  <si>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</si>
  <si>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</si>
  <si>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</si>
  <si>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</si>
  <si>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</si>
  <si>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</si>
  <si>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</si>
  <si>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</si>
  <si>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</si>
  <si>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</si>
  <si>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</si>
  <si>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</si>
  <si>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</si>
  <si>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</si>
  <si>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</si>
  <si>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</si>
  <si>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</si>
  <si>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</si>
  <si>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</si>
  <si>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</si>
  <si>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</si>
  <si>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</si>
  <si>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</si>
  <si>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</si>
  <si>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</si>
  <si>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</si>
  <si>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</si>
  <si>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</si>
  <si>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</si>
  <si>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</si>
  <si>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</si>
  <si>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</si>
  <si>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</si>
  <si>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</si>
  <si>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</si>
  <si>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</si>
  <si>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</si>
  <si>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</si>
  <si>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</si>
  <si>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</si>
  <si>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</si>
  <si>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</si>
  <si>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</si>
  <si>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</si>
  <si>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</si>
  <si>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</si>
  <si>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</si>
  <si>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</si>
  <si>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</si>
  <si>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</si>
  <si>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</si>
  <si>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</si>
  <si>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</si>
  <si>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</si>
  <si>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</si>
  <si>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</si>
  <si>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</si>
  <si>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</si>
  <si>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</si>
  <si>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</si>
  <si>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</si>
  <si>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</si>
  <si>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</si>
  <si>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</si>
  <si>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</si>
  <si>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</si>
  <si>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</si>
  <si>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</si>
  <si>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</si>
  <si>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</si>
  <si>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</si>
  <si>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</si>
  <si>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</si>
  <si>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</si>
  <si>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</si>
  <si>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</si>
  <si>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</si>
  <si>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</si>
  <si>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</si>
  <si>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</si>
  <si>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</si>
  <si>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</si>
  <si>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</si>
  <si>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</si>
  <si>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</si>
  <si>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</si>
  <si>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</si>
  <si>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</si>
  <si>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</si>
  <si>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</si>
  <si>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</si>
  <si>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</si>
  <si>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</si>
  <si>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</si>
  <si>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</si>
  <si>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</si>
  <si>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</si>
  <si>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</si>
  <si>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</si>
  <si>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</si>
  <si>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</si>
  <si>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</si>
  <si>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</si>
  <si>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</si>
  <si>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</si>
  <si>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</si>
  <si>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</si>
  <si>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</si>
  <si>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</si>
  <si>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</si>
  <si>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</si>
  <si>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</si>
  <si>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</si>
  <si>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</si>
  <si>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</si>
  <si>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</si>
  <si>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</si>
  <si>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</si>
  <si>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</si>
  <si>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</si>
  <si>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</si>
  <si>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</si>
  <si>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</si>
  <si>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</si>
  <si>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</si>
  <si>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</si>
  <si>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</si>
  <si>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</si>
  <si>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</si>
  <si>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</si>
  <si>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</si>
  <si>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</si>
  <si>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</si>
  <si>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</si>
  <si>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</si>
  <si>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</si>
  <si>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</si>
  <si>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</si>
  <si>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</si>
  <si>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</si>
  <si>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</si>
  <si>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</si>
  <si>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</si>
  <si>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</si>
  <si>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</si>
  <si>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</si>
  <si>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</si>
  <si>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</si>
  <si>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</si>
  <si>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</si>
  <si>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</si>
  <si>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</si>
  <si>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</si>
  <si>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</si>
  <si>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</si>
  <si>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</si>
  <si>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</si>
  <si>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</si>
  <si>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</si>
  <si>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</si>
  <si>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</si>
  <si>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</si>
  <si>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</si>
  <si>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</si>
  <si>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</si>
  <si>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</si>
  <si>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</si>
  <si>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</si>
  <si>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</si>
  <si>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</si>
  <si>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</si>
  <si>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</si>
  <si>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</si>
  <si>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</si>
  <si>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</si>
  <si>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</si>
  <si>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</si>
  <si>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</si>
  <si>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</si>
  <si>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</si>
  <si>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</si>
  <si>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</si>
  <si>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</si>
  <si>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</si>
  <si>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</si>
  <si>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</si>
  <si>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</si>
  <si>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</si>
  <si>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</si>
  <si>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</si>
  <si>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</si>
  <si>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</si>
  <si>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</si>
  <si>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</si>
  <si>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</si>
  <si>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</si>
  <si>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</si>
  <si>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</si>
  <si>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</si>
  <si>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</si>
  <si>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</si>
  <si>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</si>
  <si>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</si>
  <si>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</si>
  <si>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</si>
  <si>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</si>
  <si>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</si>
  <si>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</si>
  <si>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</si>
  <si>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</si>
  <si>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</si>
  <si>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</si>
  <si>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</si>
  <si>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</si>
  <si>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</si>
  <si>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</si>
  <si>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</si>
  <si>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</si>
  <si>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</si>
  <si>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</si>
  <si>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</si>
  <si>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</si>
  <si>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</si>
  <si>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</si>
  <si>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</si>
  <si>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</si>
  <si>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</si>
  <si>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</si>
  <si>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</si>
  <si>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</si>
  <si>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</si>
  <si>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</si>
  <si>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</si>
  <si>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</si>
  <si>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</si>
  <si>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</si>
  <si>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</si>
  <si>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</si>
  <si>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</si>
  <si>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</si>
  <si>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</si>
  <si>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</si>
  <si>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</si>
  <si>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</si>
  <si>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</si>
  <si>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</si>
  <si>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</si>
  <si>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</si>
  <si>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</si>
  <si>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</si>
  <si>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</si>
  <si>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</si>
  <si>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</si>
  <si>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</si>
  <si>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</si>
  <si>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</si>
  <si>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</si>
  <si>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</si>
  <si>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</si>
  <si>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</si>
  <si>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</si>
  <si>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</si>
  <si>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</si>
  <si>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</si>
  <si>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</si>
  <si>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</si>
  <si>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</si>
  <si>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</si>
  <si>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</si>
  <si>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</si>
  <si>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</si>
  <si>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</si>
  <si>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</si>
  <si>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</si>
  <si>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</si>
  <si>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</si>
  <si>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</si>
  <si>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</si>
  <si>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</si>
  <si>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</si>
  <si>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</si>
  <si>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</si>
  <si>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</si>
  <si>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</si>
  <si>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</si>
  <si>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</si>
  <si>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</si>
  <si>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</si>
  <si>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</si>
  <si>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</si>
  <si>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</si>
  <si>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</si>
  <si>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</si>
  <si>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</si>
  <si>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</si>
  <si>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</si>
  <si>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</si>
  <si>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</si>
  <si>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</si>
  <si>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</si>
  <si>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</si>
  <si>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</si>
  <si>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</si>
  <si>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</si>
  <si>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</si>
  <si>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</si>
  <si>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</si>
  <si>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</si>
  <si>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</si>
  <si>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</si>
  <si>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</si>
  <si>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</si>
  <si>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</si>
  <si>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</si>
  <si>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</si>
  <si>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</si>
  <si>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</si>
  <si>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</si>
  <si>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</si>
  <si>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</si>
  <si>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</si>
  <si>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</si>
  <si>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</si>
  <si>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</si>
  <si>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</si>
  <si>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</si>
  <si>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</si>
  <si>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</si>
  <si>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</si>
  <si>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</si>
  <si>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</si>
  <si>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</si>
  <si>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</si>
  <si>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</si>
  <si>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</si>
  <si>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</si>
  <si>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</si>
  <si>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</si>
  <si>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</si>
  <si>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</si>
  <si>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</si>
  <si>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</si>
  <si>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</si>
  <si>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</si>
  <si>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</si>
  <si>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</si>
  <si>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</si>
  <si>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</si>
  <si>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</si>
  <si>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</si>
  <si>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</si>
  <si>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</si>
  <si>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</si>
  <si>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</si>
  <si>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</si>
  <si>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</si>
  <si>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</si>
  <si>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</si>
  <si>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</si>
  <si>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</si>
  <si>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</si>
  <si>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</si>
  <si>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</si>
  <si>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</si>
  <si>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</si>
  <si>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</si>
  <si>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</si>
  <si>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</si>
  <si>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</si>
  <si>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</si>
  <si>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</si>
  <si>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</si>
  <si>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</si>
  <si>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</si>
  <si>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</si>
  <si>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</si>
  <si>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</si>
  <si>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</si>
  <si>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</si>
  <si>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</si>
  <si>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</si>
  <si>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</si>
  <si>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</si>
  <si>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</si>
  <si>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</si>
  <si>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</si>
  <si>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</si>
  <si>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</si>
  <si>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</si>
  <si>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</si>
  <si>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</si>
  <si>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</si>
  <si>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</si>
  <si>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</si>
  <si>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</si>
  <si>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</si>
  <si>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</si>
  <si>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</si>
  <si>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</si>
  <si>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</si>
  <si>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</si>
  <si>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</si>
  <si>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</si>
  <si>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</si>
  <si>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</si>
  <si>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</si>
  <si>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</si>
  <si>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</si>
  <si>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</si>
  <si>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</si>
  <si>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</si>
  <si>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</si>
  <si>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</si>
  <si>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</si>
  <si>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</si>
  <si>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</si>
  <si>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</si>
  <si>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</si>
  <si>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</si>
  <si>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</si>
  <si>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</si>
  <si>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</si>
  <si>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</si>
  <si>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</si>
  <si>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</si>
  <si>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</si>
  <si>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</si>
  <si>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</si>
  <si>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</si>
  <si>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</si>
  <si>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</si>
  <si>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</si>
  <si>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</si>
  <si>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</si>
  <si>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</si>
  <si>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</si>
  <si>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</si>
  <si>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</si>
  <si>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</si>
  <si>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</si>
  <si>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</si>
  <si>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</si>
  <si>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</si>
  <si>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</si>
  <si>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</si>
  <si>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</si>
  <si>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</si>
  <si>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</si>
  <si>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</si>
  <si>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</si>
  <si>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</si>
  <si>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</si>
  <si>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</si>
  <si>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</si>
  <si>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</si>
  <si>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</si>
  <si>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</si>
  <si>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</si>
  <si>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</si>
  <si>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</si>
  <si>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</si>
  <si>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</si>
  <si>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</si>
  <si>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</si>
  <si>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</si>
  <si>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</si>
  <si>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</si>
  <si>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</si>
  <si>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</si>
  <si>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</si>
  <si>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</si>
  <si>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</si>
  <si>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</si>
  <si>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</si>
  <si>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</si>
  <si>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</si>
  <si>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</si>
  <si>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</si>
  <si>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</si>
  <si>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</si>
  <si>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</si>
  <si>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</si>
  <si>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</si>
  <si>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</si>
  <si>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</si>
  <si>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</si>
  <si>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</si>
  <si>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</si>
  <si>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</si>
  <si>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</si>
  <si>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</si>
  <si>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</si>
  <si>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</si>
  <si>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</si>
  <si>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</si>
  <si>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</si>
  <si>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</si>
  <si>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</si>
  <si>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</si>
  <si>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</si>
  <si>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</si>
  <si>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</si>
  <si>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</si>
  <si>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</si>
  <si>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</si>
  <si>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</si>
  <si>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</si>
  <si>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</si>
  <si>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</si>
  <si>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</si>
  <si>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</si>
  <si>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</si>
  <si>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</si>
  <si>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</si>
  <si>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</si>
  <si>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</si>
  <si>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</si>
  <si>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</si>
  <si>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</si>
  <si>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</si>
  <si>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</si>
  <si>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</si>
  <si>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</si>
  <si>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</si>
  <si>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</si>
  <si>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</si>
  <si>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</si>
  <si>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</si>
  <si>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</si>
  <si>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</si>
  <si>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</si>
  <si>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</si>
  <si>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</si>
  <si>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</si>
  <si>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</si>
  <si>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</si>
  <si>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</si>
  <si>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</si>
  <si>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</si>
  <si>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</si>
  <si>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</si>
  <si>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</si>
  <si>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</si>
  <si>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</si>
  <si>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</si>
  <si>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</si>
  <si>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</si>
  <si>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</si>
  <si>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</si>
  <si>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</si>
  <si>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</si>
  <si>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</si>
  <si>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</si>
  <si>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</si>
  <si>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</si>
  <si>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</si>
  <si>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</si>
  <si>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</si>
  <si>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</si>
  <si>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</si>
  <si>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</si>
  <si>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</si>
  <si>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</si>
  <si>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</si>
  <si>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</si>
  <si>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</si>
  <si>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</si>
  <si>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</si>
  <si>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</si>
  <si>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</si>
  <si>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</si>
  <si>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</si>
  <si>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</si>
  <si>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</si>
  <si>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</si>
  <si>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</si>
  <si>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</si>
  <si>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</si>
  <si>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</si>
  <si>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</si>
  <si>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</si>
  <si>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</si>
  <si>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</si>
  <si>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</si>
  <si>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</si>
  <si>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</si>
  <si>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</si>
  <si>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</si>
  <si>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</si>
  <si>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</si>
  <si>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</si>
  <si>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</si>
  <si>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</si>
  <si>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</si>
  <si>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</si>
  <si>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</si>
  <si>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</si>
  <si>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</si>
  <si>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</si>
  <si>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</si>
  <si>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</si>
  <si>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</si>
  <si>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</si>
  <si>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</si>
  <si>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</si>
  <si>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</si>
  <si>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</si>
  <si>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</si>
  <si>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</si>
  <si>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</si>
  <si>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</si>
  <si>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</si>
  <si>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</si>
  <si>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</si>
  <si>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</si>
  <si>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</si>
  <si>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</si>
  <si>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</si>
  <si>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</si>
  <si>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</si>
  <si>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</si>
  <si>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</si>
  <si>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</si>
  <si>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</si>
  <si>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</si>
  <si>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</si>
  <si>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</si>
  <si>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</si>
  <si>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</si>
  <si>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</si>
  <si>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</si>
  <si>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</si>
  <si>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</si>
  <si>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</si>
  <si>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</si>
  <si>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</si>
  <si>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</si>
  <si>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</si>
  <si>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</si>
  <si>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</si>
  <si>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</si>
  <si>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</si>
  <si>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</si>
  <si>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</si>
  <si>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</si>
  <si>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</si>
  <si>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</si>
  <si>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</si>
  <si>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</si>
  <si>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</si>
  <si>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</si>
  <si>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</si>
  <si>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</si>
  <si>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</si>
  <si>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</si>
  <si>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</si>
  <si>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</si>
  <si>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</si>
  <si>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</si>
  <si>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</si>
  <si>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</si>
  <si>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</si>
  <si>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</si>
  <si>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</si>
  <si>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</si>
  <si>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</si>
  <si>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</si>
  <si>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</si>
  <si>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</si>
  <si>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</si>
  <si>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</si>
  <si>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</si>
  <si>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</si>
  <si>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</si>
  <si>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</si>
  <si>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</si>
  <si>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</si>
  <si>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</si>
  <si>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</si>
  <si>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</si>
  <si>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</si>
  <si>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</si>
  <si>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</si>
  <si>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</si>
  <si>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</si>
  <si>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</si>
  <si>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</si>
  <si>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</si>
  <si>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</si>
  <si>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</si>
  <si>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</si>
  <si>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</si>
  <si>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</si>
  <si>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</si>
  <si>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</si>
  <si>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</si>
  <si>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</si>
  <si>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</si>
  <si>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</si>
  <si>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</si>
  <si>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</si>
  <si>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</si>
  <si>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</si>
  <si>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</si>
  <si>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</si>
  <si>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</si>
  <si>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</si>
  <si>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</si>
  <si>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</si>
  <si>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</si>
  <si>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</si>
  <si>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</si>
  <si>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</si>
  <si>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</si>
  <si>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</si>
  <si>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</si>
  <si>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</si>
  <si>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</si>
  <si>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</si>
  <si>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</si>
  <si>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</si>
  <si>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</si>
  <si>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</si>
  <si>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</si>
  <si>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</si>
  <si>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</si>
  <si>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</si>
  <si>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</si>
  <si>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</si>
  <si>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</si>
  <si>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</si>
  <si>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</si>
  <si>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</si>
  <si>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</si>
  <si>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</si>
  <si>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</si>
  <si>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</si>
  <si>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</si>
  <si>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</si>
  <si>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</si>
  <si>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</si>
  <si>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</si>
  <si>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</si>
  <si>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</si>
  <si>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</si>
  <si>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</si>
  <si>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</si>
  <si>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</si>
  <si>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</si>
  <si>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</si>
  <si>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</si>
  <si>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</si>
  <si>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</si>
  <si>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</si>
  <si>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</si>
  <si>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</si>
  <si>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</si>
  <si>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</si>
  <si>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</si>
  <si>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</si>
  <si>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</si>
  <si>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</si>
  <si>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</si>
  <si>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</si>
  <si>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</si>
  <si>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</si>
  <si>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</si>
  <si>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</si>
  <si>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</si>
  <si>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</si>
  <si>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</si>
  <si>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</si>
  <si>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</si>
  <si>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</si>
  <si>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</si>
  <si>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</si>
  <si>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</si>
  <si>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</si>
  <si>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</si>
  <si>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</si>
  <si>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</si>
  <si>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</si>
  <si>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</si>
  <si>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</si>
  <si>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</si>
  <si>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</si>
  <si>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</si>
  <si>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</si>
  <si>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</si>
  <si>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</si>
  <si>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</si>
  <si>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</si>
  <si>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</si>
  <si>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</si>
  <si>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</si>
  <si>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</si>
  <si>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</si>
  <si>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</si>
  <si>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</si>
  <si>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</si>
  <si>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</si>
  <si>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</si>
  <si>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</si>
  <si>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</si>
  <si>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</si>
  <si>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</si>
  <si>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</si>
  <si>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</si>
  <si>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</si>
  <si>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</si>
  <si>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</si>
  <si>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</si>
  <si>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</si>
  <si>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</si>
  <si>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</si>
  <si>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</si>
  <si>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</si>
  <si>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</si>
  <si>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</si>
  <si>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</si>
  <si>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</si>
  <si>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</si>
  <si>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</si>
  <si>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</si>
  <si>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</si>
  <si>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</si>
  <si>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</si>
  <si>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</si>
  <si>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</si>
  <si>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</si>
  <si>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</si>
  <si>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</si>
  <si>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</si>
  <si>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</si>
  <si>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</si>
  <si>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</si>
  <si>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</si>
  <si>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</si>
  <si>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</si>
  <si>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</si>
  <si>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</si>
  <si>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</si>
  <si>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</si>
  <si>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</si>
  <si>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</si>
  <si>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</si>
  <si>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</si>
  <si>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</si>
  <si>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</si>
  <si>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</si>
  <si>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</si>
  <si>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</si>
  <si>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</si>
  <si>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</si>
  <si>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</si>
  <si>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</si>
  <si>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</si>
  <si>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</si>
  <si>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</si>
  <si>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</si>
  <si>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</si>
  <si>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</si>
  <si>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</si>
  <si>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</si>
  <si>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</si>
  <si>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</si>
  <si>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</si>
  <si>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</si>
  <si>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</si>
  <si>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</si>
  <si>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</si>
  <si>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</si>
  <si>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</si>
  <si>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</si>
  <si>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</si>
  <si>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</si>
  <si>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</si>
  <si>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</si>
  <si>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</si>
  <si>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</si>
  <si>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</si>
  <si>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</si>
  <si>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</si>
  <si>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</si>
  <si>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</si>
  <si>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</si>
  <si>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</si>
  <si>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</si>
  <si>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</si>
  <si>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</si>
  <si>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</si>
  <si>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</si>
  <si>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</si>
  <si>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</si>
  <si>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</si>
  <si>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</si>
  <si>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</si>
  <si>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</si>
  <si>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</si>
  <si>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</si>
  <si>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</si>
  <si>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</si>
  <si>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</si>
  <si>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</si>
  <si>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</si>
  <si>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</si>
  <si>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</si>
  <si>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</si>
  <si>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</si>
  <si>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</si>
  <si>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</si>
  <si>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</si>
  <si>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</si>
  <si>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</si>
  <si>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</si>
  <si>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</si>
  <si>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</si>
  <si>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</si>
  <si>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</si>
  <si>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</si>
  <si>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</si>
  <si>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</si>
  <si>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</si>
  <si>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</si>
  <si>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</si>
  <si>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</si>
  <si>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</si>
  <si>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</si>
  <si>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</si>
  <si>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</si>
  <si>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</si>
  <si>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</si>
  <si>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</si>
  <si>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</si>
  <si>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</si>
  <si>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</si>
  <si>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</si>
  <si>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</si>
  <si>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</si>
  <si>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</si>
  <si>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</si>
  <si>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</si>
  <si>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</si>
  <si>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</si>
  <si>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</si>
  <si>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</si>
  <si>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</si>
  <si>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</si>
  <si>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</si>
  <si>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</si>
  <si>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</si>
  <si>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</si>
  <si>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</si>
  <si>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</si>
  <si>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</si>
  <si>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</si>
  <si>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</si>
  <si>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</si>
  <si>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</si>
  <si>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</si>
  <si>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</si>
  <si>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</si>
  <si>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</si>
  <si>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</si>
  <si>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</si>
  <si>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</si>
  <si>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</si>
  <si>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</si>
  <si>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</si>
  <si>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</si>
  <si>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</si>
  <si>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</si>
  <si>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</si>
  <si>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</si>
  <si>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</si>
  <si>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</si>
  <si>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</si>
  <si>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</si>
  <si>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</si>
  <si>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</si>
  <si>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</si>
  <si>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</si>
  <si>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</si>
  <si>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</si>
  <si>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</si>
  <si>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</si>
  <si>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</si>
  <si>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</si>
  <si>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</si>
  <si>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</si>
  <si>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</si>
  <si>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</si>
  <si>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</si>
  <si>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</si>
  <si>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</si>
  <si>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</si>
  <si>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</si>
  <si>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</si>
  <si>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</si>
  <si>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</si>
  <si>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</si>
  <si>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</si>
  <si>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</si>
  <si>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</si>
  <si>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</si>
  <si>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</si>
  <si>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</si>
  <si>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</si>
  <si>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</si>
  <si>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</si>
  <si>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</si>
  <si>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</si>
  <si>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</si>
  <si>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</si>
  <si>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</si>
  <si>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</si>
  <si>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</si>
  <si>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</si>
  <si>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</si>
  <si>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</si>
  <si>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</si>
  <si>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</si>
  <si>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</si>
  <si>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</si>
  <si>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</si>
  <si>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</si>
  <si>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</si>
  <si>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</si>
  <si>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</si>
  <si>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</si>
  <si>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</si>
  <si>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</si>
  <si>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</si>
  <si>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</si>
  <si>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</si>
  <si>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</si>
  <si>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</si>
  <si>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</si>
  <si>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</si>
  <si>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</si>
  <si>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</si>
  <si>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</si>
  <si>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</si>
  <si>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</si>
  <si>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</si>
  <si>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</si>
  <si>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</si>
  <si>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</si>
  <si>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</si>
  <si>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</si>
  <si>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</si>
  <si>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</si>
  <si>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</si>
  <si>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</si>
  <si>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</si>
  <si>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</si>
  <si>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</si>
  <si>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</si>
  <si>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</si>
  <si>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</si>
  <si>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</si>
  <si>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</si>
  <si>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</si>
  <si>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</si>
  <si>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</si>
  <si>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</si>
  <si>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</si>
  <si>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</si>
  <si>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</si>
  <si>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</si>
  <si>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</si>
  <si>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</si>
  <si>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</si>
  <si>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</si>
  <si>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</si>
  <si>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</si>
  <si>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</si>
  <si>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</si>
  <si>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</si>
  <si>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</si>
  <si>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</si>
  <si>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</si>
  <si>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</si>
  <si>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</si>
  <si>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</si>
  <si>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</si>
  <si>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</si>
  <si>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</si>
  <si>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</si>
  <si>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</si>
  <si>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</si>
  <si>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</si>
  <si>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</si>
  <si>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</si>
  <si>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</si>
  <si>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</si>
  <si>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</si>
  <si>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</si>
  <si>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</si>
  <si>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</si>
  <si>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</si>
  <si>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</si>
  <si>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</si>
  <si>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</si>
  <si>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</si>
  <si>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</si>
  <si>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</si>
  <si>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</si>
  <si>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</si>
  <si>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</si>
  <si>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</si>
  <si>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</si>
  <si>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</si>
  <si>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</si>
  <si>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</si>
  <si>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</si>
  <si>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</si>
  <si>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</si>
  <si>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</si>
  <si>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</si>
  <si>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</si>
  <si>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</si>
  <si>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</si>
  <si>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</si>
  <si>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</si>
  <si>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</si>
  <si>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</si>
  <si>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</si>
  <si>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</si>
  <si>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</si>
  <si>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</si>
  <si>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</si>
  <si>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</si>
  <si>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</si>
  <si>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</si>
  <si>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</si>
  <si>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</si>
  <si>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</si>
  <si>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</si>
  <si>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</si>
  <si>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</si>
  <si>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</si>
  <si>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</si>
  <si>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</si>
  <si>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</si>
  <si>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</si>
  <si>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</si>
  <si>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</si>
  <si>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</si>
  <si>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</si>
  <si>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</si>
  <si>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</si>
  <si>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</si>
  <si>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</si>
  <si>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</si>
  <si>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</si>
  <si>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</si>
  <si>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</si>
  <si>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</si>
  <si>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</si>
  <si>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</si>
  <si>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</si>
  <si>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</si>
  <si>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</si>
  <si>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</si>
  <si>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</si>
  <si>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</si>
  <si>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</si>
  <si>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</si>
  <si>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</si>
  <si>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</si>
  <si>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</si>
  <si>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</si>
  <si>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</si>
  <si>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</si>
  <si>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</si>
  <si>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</si>
  <si>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</si>
  <si>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</si>
  <si>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</si>
  <si>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</si>
  <si>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</si>
  <si>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</si>
  <si>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</si>
  <si>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</si>
  <si>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</si>
  <si>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</si>
  <si>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</si>
  <si>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</si>
  <si>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</si>
  <si>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</si>
  <si>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</si>
  <si>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</si>
  <si>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</si>
  <si>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</si>
  <si>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</si>
  <si>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</si>
  <si>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</si>
  <si>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</si>
  <si>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</si>
  <si>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</si>
  <si>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</si>
  <si>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</si>
  <si>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</si>
  <si>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</si>
  <si>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</si>
  <si>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</si>
  <si>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</si>
  <si>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</si>
  <si>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</si>
  <si>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</si>
  <si>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</si>
  <si>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</si>
  <si>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</si>
  <si>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</si>
  <si>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</si>
  <si>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</si>
  <si>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</si>
  <si>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</si>
  <si>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</si>
  <si>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</si>
  <si>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</si>
  <si>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</si>
  <si>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</si>
  <si>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</si>
  <si>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</si>
  <si>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</si>
  <si>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</si>
  <si>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</si>
  <si>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</si>
  <si>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</si>
  <si>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</si>
  <si>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</si>
  <si>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</si>
  <si>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</si>
  <si>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</si>
  <si>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</si>
  <si>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</si>
  <si>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</si>
  <si>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</si>
  <si>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</si>
  <si>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</si>
  <si>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</si>
  <si>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</si>
  <si>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</si>
  <si>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</si>
  <si>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</si>
  <si>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</si>
  <si>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</si>
  <si>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</si>
  <si>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</si>
  <si>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</si>
  <si>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</si>
  <si>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</si>
  <si>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</si>
  <si>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</si>
  <si>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</si>
  <si>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</si>
  <si>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</si>
  <si>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</si>
  <si>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</si>
  <si>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</si>
  <si>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</si>
  <si>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</si>
  <si>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</si>
  <si>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</si>
  <si>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</si>
  <si>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</si>
  <si>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</si>
  <si>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</si>
  <si>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</si>
  <si>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</si>
  <si>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</si>
  <si>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</si>
  <si>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</si>
  <si>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</si>
  <si>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</si>
  <si>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</si>
  <si>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</si>
  <si>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</si>
  <si>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</si>
  <si>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</si>
  <si>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</si>
  <si>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</si>
  <si>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</si>
  <si>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</si>
  <si>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</si>
  <si>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</si>
  <si>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</si>
  <si>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</si>
  <si>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</si>
  <si>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</si>
  <si>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</si>
  <si>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</si>
  <si>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</si>
  <si>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</si>
  <si>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</si>
  <si>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</si>
  <si>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</si>
  <si>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</si>
  <si>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</si>
  <si>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</si>
  <si>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</si>
  <si>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</si>
  <si>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</si>
  <si>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</si>
  <si>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</si>
  <si>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</si>
  <si>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</si>
  <si>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</si>
  <si>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</si>
  <si>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</si>
  <si>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</si>
  <si>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</si>
  <si>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</si>
  <si>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</si>
  <si>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</si>
  <si>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</si>
  <si>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</si>
  <si>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</si>
  <si>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</si>
  <si>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</si>
  <si>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</si>
  <si>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</si>
  <si>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</si>
  <si>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</si>
  <si>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</si>
  <si>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</si>
  <si>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</si>
  <si>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</si>
  <si>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</si>
  <si>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</si>
  <si>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</si>
  <si>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</si>
  <si>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</si>
  <si>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</si>
  <si>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</si>
  <si>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</si>
  <si>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</si>
  <si>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</si>
  <si>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</si>
  <si>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</si>
  <si>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</si>
  <si>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</si>
  <si>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</si>
  <si>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</si>
  <si>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</si>
  <si>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</si>
  <si>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</si>
  <si>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</si>
  <si>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</si>
  <si>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</si>
  <si>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</si>
  <si>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</si>
  <si>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</si>
  <si>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</si>
  <si>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</si>
  <si>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</si>
  <si>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</si>
  <si>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</si>
  <si>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</si>
  <si>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</si>
  <si>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</si>
  <si>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</si>
  <si>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</si>
  <si>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</si>
  <si>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</si>
  <si>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</si>
  <si>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</si>
  <si>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</si>
  <si>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</si>
  <si>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</si>
  <si>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</si>
  <si>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</si>
  <si>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</si>
  <si>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</si>
  <si>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</si>
  <si>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</si>
  <si>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</si>
  <si>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</si>
  <si>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</si>
  <si>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</si>
  <si>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</si>
  <si>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</si>
  <si>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</si>
  <si>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</si>
  <si>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</si>
  <si>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</si>
  <si>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</si>
  <si>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</si>
  <si>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</si>
  <si>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</si>
  <si>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</si>
  <si>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</si>
  <si>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</si>
  <si>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</si>
  <si>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</si>
  <si>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</si>
  <si>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</si>
  <si>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</si>
  <si>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</si>
  <si>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</si>
  <si>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</si>
  <si>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</si>
  <si>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</si>
  <si>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</si>
  <si>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</si>
  <si>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</si>
  <si>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</si>
  <si>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</si>
  <si>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</si>
  <si>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</si>
  <si>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</si>
  <si>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</si>
  <si>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</si>
  <si>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</si>
  <si>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</si>
  <si>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</si>
  <si>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</si>
  <si>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</si>
  <si>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</si>
  <si>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</si>
  <si>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</si>
  <si>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</si>
  <si>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</si>
  <si>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</si>
  <si>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</si>
  <si>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</si>
  <si>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</si>
  <si>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</si>
  <si>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</si>
  <si>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</si>
  <si>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</si>
  <si>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</si>
  <si>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</si>
  <si>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</si>
  <si>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</si>
  <si>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</si>
  <si>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</si>
  <si>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</si>
  <si>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</si>
  <si>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</si>
  <si>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</si>
  <si>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</si>
  <si>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</si>
  <si>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</si>
  <si>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</si>
  <si>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</si>
  <si>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</si>
  <si>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</si>
  <si>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</si>
  <si>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</si>
  <si>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</si>
  <si>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</si>
  <si>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</si>
  <si>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</si>
  <si>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</si>
  <si>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</si>
  <si>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</si>
  <si>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</si>
  <si>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</si>
  <si>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</si>
  <si>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</si>
  <si>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</si>
  <si>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</si>
  <si>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</si>
  <si>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</si>
  <si>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</si>
  <si>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</si>
  <si>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</si>
  <si>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</si>
  <si>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</si>
  <si>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</si>
  <si>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</si>
  <si>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</si>
  <si>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</si>
  <si>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</si>
  <si>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</si>
  <si>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</si>
  <si>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</si>
  <si>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</si>
  <si>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</si>
  <si>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</si>
  <si>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</si>
  <si>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</si>
  <si>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</si>
  <si>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</si>
  <si>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</si>
  <si>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</si>
  <si>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</si>
  <si>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</si>
  <si>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</si>
  <si>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</si>
  <si>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</si>
  <si>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</si>
  <si>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</si>
  <si>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</si>
  <si>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</si>
  <si>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</si>
  <si>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</si>
  <si>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</si>
  <si>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</si>
  <si>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</si>
  <si>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</si>
  <si>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</si>
  <si>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</si>
  <si>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</si>
  <si>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</si>
  <si>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</si>
  <si>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</si>
  <si>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</si>
  <si>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</si>
  <si>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</si>
  <si>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</si>
  <si>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</si>
  <si>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</si>
  <si>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</si>
  <si>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</si>
  <si>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</si>
  <si>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</si>
  <si>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</si>
  <si>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</si>
  <si>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</si>
  <si>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</si>
  <si>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</si>
  <si>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</si>
  <si>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</si>
  <si>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</si>
  <si>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</si>
  <si>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</si>
  <si>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</si>
  <si>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</si>
  <si>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</si>
  <si>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</si>
  <si>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</si>
  <si>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</si>
  <si>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</si>
  <si>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</si>
  <si>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</si>
  <si>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</si>
  <si>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</si>
  <si>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</si>
  <si>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</si>
  <si>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</si>
  <si>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</si>
  <si>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</si>
  <si>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</si>
  <si>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</si>
  <si>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</si>
  <si>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</si>
  <si>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</si>
  <si>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</si>
  <si>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</si>
  <si>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</si>
  <si>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</si>
  <si>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</si>
  <si>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</si>
  <si>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</si>
  <si>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</si>
  <si>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</si>
  <si>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</si>
  <si>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</si>
  <si>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</si>
  <si>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</si>
  <si>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</si>
  <si>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</si>
  <si>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</si>
  <si>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</si>
  <si>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</si>
  <si>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</si>
  <si>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</si>
  <si>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</si>
  <si>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</si>
  <si>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</si>
  <si>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</si>
  <si>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</si>
  <si>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</si>
  <si>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</si>
  <si>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</si>
  <si>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</si>
  <si>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</si>
  <si>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</si>
  <si>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</si>
  <si>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</si>
  <si>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</si>
  <si>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</si>
  <si>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</si>
  <si>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</si>
  <si>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</si>
  <si>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</si>
  <si>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</si>
  <si>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</si>
  <si>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</si>
  <si>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</si>
  <si>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</si>
  <si>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</si>
  <si>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</si>
  <si>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</si>
  <si>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</si>
  <si>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</si>
  <si>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</si>
  <si>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</si>
  <si>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</si>
  <si>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</si>
  <si>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</si>
  <si>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</si>
  <si>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</si>
  <si>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</si>
  <si>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</si>
  <si>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</si>
  <si>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</si>
  <si>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</si>
  <si>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</si>
  <si>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</si>
  <si>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</si>
  <si>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</si>
  <si>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</si>
  <si>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</si>
  <si>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</si>
  <si>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</si>
  <si>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</si>
  <si>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</si>
  <si>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</si>
  <si>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</si>
  <si>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</si>
  <si>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</si>
  <si>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</si>
  <si>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</si>
  <si>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</si>
  <si>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</si>
  <si>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</si>
  <si>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</si>
  <si>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</si>
  <si>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</si>
  <si>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</si>
  <si>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</si>
  <si>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</si>
  <si>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</si>
  <si>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</si>
  <si>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</si>
  <si>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</si>
  <si>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</si>
  <si>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</si>
  <si>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</si>
  <si>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</si>
  <si>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</si>
  <si>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</si>
  <si>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</si>
  <si>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</si>
  <si>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</si>
  <si>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</si>
  <si>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</si>
  <si>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</si>
  <si>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</si>
  <si>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</si>
  <si>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</si>
  <si>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</si>
  <si>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</si>
  <si>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</si>
  <si>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</si>
  <si>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</si>
  <si>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</si>
  <si>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</si>
  <si>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</si>
  <si>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</si>
  <si>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</si>
  <si>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</si>
  <si>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</si>
  <si>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</si>
  <si>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</si>
  <si>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</si>
  <si>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</si>
  <si>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</si>
  <si>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</si>
  <si>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</si>
  <si>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</si>
  <si>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</si>
  <si>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</si>
  <si>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</si>
  <si>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</si>
  <si>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</si>
  <si>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</si>
  <si>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</si>
  <si>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</si>
  <si>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</si>
  <si>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</si>
  <si>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</si>
  <si>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</si>
  <si>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</si>
  <si>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</si>
  <si>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</si>
  <si>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</si>
  <si>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</si>
  <si>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</si>
  <si>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</si>
  <si>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</si>
  <si>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</si>
  <si>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</si>
  <si>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</si>
  <si>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</si>
  <si>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</si>
  <si>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</si>
  <si>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</si>
  <si>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</si>
  <si>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</si>
  <si>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</si>
  <si>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</si>
  <si>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</si>
  <si>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</si>
  <si>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</si>
  <si>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</si>
  <si>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</si>
  <si>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</si>
  <si>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</si>
  <si>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</si>
  <si>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</si>
  <si>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</si>
  <si>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</si>
  <si>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</si>
  <si>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</si>
  <si>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</si>
  <si>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</si>
  <si>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</si>
  <si>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</si>
  <si>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</si>
  <si>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</si>
  <si>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</si>
  <si>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</si>
  <si>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</si>
  <si>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</si>
  <si>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</si>
  <si>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</si>
  <si>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</si>
  <si>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</si>
  <si>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</si>
  <si>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</si>
  <si>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</si>
  <si>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</si>
  <si>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</si>
  <si>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</si>
  <si>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</si>
  <si>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</si>
  <si>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</si>
  <si>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</si>
  <si>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</si>
  <si>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</si>
  <si>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</si>
  <si>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</si>
  <si>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</si>
  <si>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</si>
  <si>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</si>
  <si>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</si>
  <si>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</si>
  <si>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</si>
  <si>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</si>
  <si>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</si>
  <si>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</si>
  <si>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</si>
  <si>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</si>
  <si>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</si>
  <si>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</si>
  <si>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</si>
  <si>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</si>
  <si>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</si>
  <si>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</si>
  <si>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</si>
  <si>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</si>
  <si>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</si>
  <si>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</si>
  <si>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</si>
  <si>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</si>
  <si>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</si>
  <si>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</si>
  <si>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</si>
  <si>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</si>
  <si>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</si>
  <si>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</si>
  <si>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</si>
  <si>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</si>
  <si>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</si>
  <si>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</si>
  <si>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</si>
  <si>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</si>
  <si>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</si>
  <si>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</si>
  <si>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</si>
  <si>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</si>
  <si>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</si>
  <si>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</si>
  <si>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</si>
  <si>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</si>
  <si>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</si>
  <si>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</si>
  <si>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</si>
  <si>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</si>
  <si>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</si>
  <si>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</si>
  <si>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</si>
  <si>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</si>
  <si>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</si>
  <si>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</si>
  <si>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</si>
  <si>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</si>
  <si>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</si>
  <si>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</si>
  <si>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</si>
  <si>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</si>
  <si>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</si>
  <si>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</si>
  <si>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</si>
  <si>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</si>
  <si>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</si>
  <si>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</si>
  <si>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</si>
  <si>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</si>
  <si>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</si>
  <si>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</si>
  <si>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</si>
  <si>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</si>
  <si>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</si>
  <si>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</si>
  <si>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</si>
  <si>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</si>
  <si>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</si>
  <si>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</si>
  <si>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</si>
  <si>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</si>
  <si>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</si>
  <si>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</si>
  <si>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</si>
  <si>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</si>
  <si>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</si>
  <si>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</si>
  <si>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</si>
  <si>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</si>
  <si>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</si>
  <si>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</si>
  <si>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</si>
  <si>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</si>
  <si>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</si>
  <si>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</si>
  <si>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</si>
  <si>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</si>
  <si>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</si>
  <si>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</si>
  <si>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</si>
  <si>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</si>
  <si>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</si>
  <si>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</si>
  <si>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</si>
  <si>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</si>
  <si>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</si>
  <si>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</si>
  <si>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</si>
  <si>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</si>
  <si>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</si>
  <si>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</si>
  <si>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</si>
  <si>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</si>
  <si>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</si>
  <si>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</si>
  <si>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</si>
  <si>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</si>
  <si>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</si>
  <si>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</si>
  <si>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</si>
  <si>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</si>
  <si>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</si>
  <si>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</si>
  <si>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</si>
  <si>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</si>
  <si>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</si>
  <si>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</si>
  <si>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</si>
  <si>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</si>
  <si>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</si>
  <si>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</si>
  <si>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</si>
  <si>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</si>
  <si>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</si>
  <si>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</si>
  <si>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</si>
  <si>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</si>
  <si>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</si>
  <si>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</si>
  <si>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</si>
  <si>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</si>
  <si>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</si>
  <si>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</si>
  <si>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</si>
  <si>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</si>
  <si>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</si>
  <si>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</si>
  <si>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</si>
  <si>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</si>
  <si>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</si>
  <si>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</si>
  <si>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</si>
  <si>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</si>
  <si>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</si>
  <si>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</si>
  <si>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</si>
  <si>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</si>
  <si>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</si>
  <si>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</si>
  <si>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</si>
  <si>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</si>
  <si>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</si>
  <si>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</si>
  <si>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</si>
  <si>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</si>
  <si>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</si>
  <si>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</si>
  <si>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</si>
  <si>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</si>
  <si>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</si>
  <si>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</si>
  <si>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</si>
  <si>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</si>
  <si>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</si>
  <si>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</si>
  <si>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</si>
  <si>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</si>
  <si>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</si>
  <si>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</si>
  <si>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</si>
  <si>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</si>
  <si>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</si>
  <si>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</si>
  <si>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</si>
  <si>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</si>
  <si>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</si>
  <si>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</si>
  <si>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</si>
  <si>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</si>
  <si>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</si>
  <si>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</si>
  <si>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</si>
  <si>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</si>
  <si>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</si>
  <si>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</si>
  <si>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</si>
  <si>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</si>
  <si>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</si>
  <si>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</si>
  <si>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</si>
  <si>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</si>
  <si>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</si>
  <si>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</si>
  <si>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</si>
  <si>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</si>
  <si>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</si>
  <si>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</si>
  <si>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</si>
  <si>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</si>
  <si>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</si>
  <si>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</si>
  <si>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</si>
  <si>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</si>
  <si>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</si>
  <si>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</si>
  <si>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</si>
  <si>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</si>
  <si>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</si>
  <si>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</si>
  <si>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</si>
  <si>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</si>
  <si>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</si>
  <si>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</si>
  <si>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</si>
  <si>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</si>
  <si>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</si>
  <si>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</si>
  <si>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</si>
  <si>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</si>
  <si>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</si>
  <si>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</si>
  <si>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</si>
  <si>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</si>
  <si>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</si>
  <si>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</si>
  <si>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</si>
  <si>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</si>
  <si>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</si>
  <si>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</si>
  <si>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</si>
  <si>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</si>
  <si>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</si>
  <si>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</si>
  <si>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</si>
  <si>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</si>
  <si>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</si>
  <si>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</si>
  <si>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</si>
  <si>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</si>
  <si>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</si>
  <si>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</si>
  <si>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</si>
  <si>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</si>
  <si>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</si>
  <si>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</si>
  <si>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</si>
  <si>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</si>
  <si>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</si>
  <si>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</si>
  <si>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</si>
  <si>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</si>
  <si>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</si>
  <si>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</si>
  <si>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</si>
  <si>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</si>
  <si>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</si>
  <si>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</si>
  <si>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</si>
  <si>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</si>
  <si>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</si>
  <si>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</si>
  <si>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</si>
  <si>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</si>
  <si>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</si>
  <si>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</si>
  <si>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</si>
  <si>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</si>
  <si>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</si>
  <si>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</si>
  <si>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</si>
  <si>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</si>
  <si>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</si>
  <si>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</si>
  <si>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</si>
  <si>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</si>
  <si>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</si>
  <si>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</si>
  <si>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</si>
  <si>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</si>
  <si>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</si>
  <si>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</si>
  <si>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</si>
  <si>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</si>
  <si>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</si>
  <si>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</si>
  <si>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</si>
  <si>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</si>
  <si>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</si>
  <si>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</si>
  <si>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</si>
  <si>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</si>
  <si>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</si>
  <si>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</si>
  <si>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</si>
  <si>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</si>
  <si>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</si>
  <si>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</si>
  <si>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</si>
  <si>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</si>
  <si>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</si>
  <si>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</si>
  <si>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</si>
  <si>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</si>
  <si>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</si>
  <si>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</si>
  <si>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</si>
  <si>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</si>
  <si>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</si>
  <si>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</si>
  <si>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</si>
  <si>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</si>
  <si>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</si>
  <si>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</si>
  <si>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</si>
  <si>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</si>
  <si>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</si>
  <si>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</si>
  <si>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</si>
  <si>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</si>
  <si>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</si>
  <si>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</si>
  <si>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</si>
  <si>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</si>
  <si>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</si>
  <si>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</si>
  <si>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</si>
  <si>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</si>
  <si>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</si>
  <si>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</si>
  <si>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</si>
  <si>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</si>
  <si>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</si>
  <si>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</si>
  <si>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</si>
  <si>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</si>
  <si>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</si>
  <si>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</si>
  <si>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</si>
  <si>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</si>
  <si>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</si>
  <si>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</si>
  <si>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</si>
  <si>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</si>
  <si>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</si>
  <si>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</si>
  <si>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</si>
  <si>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</si>
  <si>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</si>
  <si>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</si>
  <si>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</si>
  <si>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</si>
  <si>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</si>
  <si>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</si>
  <si>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</si>
  <si>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</si>
  <si>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</si>
  <si>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</si>
  <si>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</si>
  <si>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</si>
  <si>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</si>
  <si>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</si>
  <si>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</si>
  <si>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</si>
  <si>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</si>
  <si>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</si>
  <si>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</si>
  <si>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</si>
  <si>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</si>
  <si>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</si>
  <si>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</si>
  <si>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</si>
  <si>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</si>
  <si>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</si>
  <si>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</si>
  <si>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</si>
  <si>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</si>
  <si>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</si>
  <si>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</si>
  <si>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</si>
  <si>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</si>
  <si>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</si>
  <si>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</si>
  <si>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</si>
  <si>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</si>
  <si>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</si>
  <si>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</si>
  <si>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</si>
  <si>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</si>
  <si>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</si>
  <si>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</si>
  <si>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</si>
  <si>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</si>
  <si>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</si>
  <si>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</si>
  <si>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</si>
  <si>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</si>
  <si>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</si>
  <si>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</si>
  <si>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</si>
  <si>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</si>
  <si>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</si>
  <si>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</si>
  <si>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</si>
  <si>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</si>
  <si>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</si>
  <si>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</si>
  <si>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</si>
  <si>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</si>
  <si>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</si>
  <si>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</si>
  <si>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</si>
  <si>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</si>
  <si>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</si>
  <si>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</si>
  <si>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</si>
  <si>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</si>
  <si>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</si>
  <si>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</si>
  <si>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</si>
  <si>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</si>
  <si>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</si>
  <si>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</si>
  <si>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</si>
  <si>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</si>
  <si>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</si>
  <si>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</si>
  <si>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</si>
  <si>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</si>
  <si>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</si>
  <si>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</si>
  <si>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</si>
  <si>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</si>
  <si>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</si>
  <si>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</si>
  <si>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</si>
  <si>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</si>
  <si>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</si>
  <si>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</si>
  <si>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</si>
  <si>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</si>
  <si>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</si>
  <si>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</si>
  <si>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</si>
  <si>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</si>
  <si>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</si>
  <si>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</si>
  <si>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</si>
  <si>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</si>
  <si>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</si>
  <si>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</si>
  <si>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</si>
  <si>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</si>
  <si>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</si>
  <si>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</si>
  <si>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</si>
  <si>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</si>
  <si>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</si>
  <si>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</si>
  <si>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</si>
  <si>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</si>
  <si>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</si>
  <si>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</si>
  <si>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</si>
  <si>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</si>
  <si>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</si>
  <si>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</si>
  <si>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</si>
  <si>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</si>
  <si>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</si>
  <si>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</si>
  <si>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</si>
  <si>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</si>
  <si>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</si>
  <si>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</si>
  <si>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</si>
  <si>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</si>
  <si>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</si>
  <si>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</si>
  <si>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</si>
  <si>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</si>
  <si>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</si>
  <si>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</si>
  <si>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</si>
  <si>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</si>
  <si>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</si>
  <si>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</si>
  <si>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</si>
  <si>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</si>
  <si>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</si>
  <si>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</si>
  <si>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</si>
  <si>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</si>
  <si>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</si>
  <si>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</si>
  <si>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</si>
  <si>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</si>
  <si>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</si>
  <si>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</si>
  <si>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</si>
  <si>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</si>
  <si>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</si>
  <si>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</si>
  <si>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</si>
  <si>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</si>
  <si>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</si>
  <si>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</si>
  <si>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</si>
  <si>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</si>
  <si>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</si>
  <si>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</si>
  <si>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</si>
  <si>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</si>
  <si>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</si>
  <si>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</si>
  <si>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</si>
  <si>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</si>
  <si>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</si>
  <si>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</si>
  <si>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</si>
  <si>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</si>
  <si>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</si>
  <si>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</si>
  <si>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</si>
  <si>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</si>
  <si>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</si>
  <si>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</si>
  <si>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</si>
  <si>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</si>
  <si>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</si>
  <si>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</si>
  <si>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</si>
  <si>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</si>
  <si>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</si>
  <si>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</si>
  <si>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</si>
  <si>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</si>
  <si>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</si>
  <si>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</si>
  <si>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</si>
  <si>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</si>
  <si>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</si>
  <si>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</si>
  <si>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</si>
  <si>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</si>
  <si>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</si>
  <si>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</si>
  <si>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</si>
  <si>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</si>
  <si>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</si>
  <si>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</si>
  <si>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</si>
  <si>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</si>
  <si>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</si>
  <si>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</si>
  <si>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</si>
  <si>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</si>
  <si>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</si>
  <si>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</si>
  <si>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</si>
  <si>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</si>
  <si>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</si>
  <si>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</si>
  <si>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</si>
  <si>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</si>
  <si>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</si>
  <si>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</si>
  <si>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</si>
  <si>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</si>
  <si>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</si>
  <si>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</si>
  <si>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</si>
  <si>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</si>
  <si>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</si>
  <si>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</si>
  <si>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</si>
  <si>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</si>
  <si>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</si>
  <si>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</si>
  <si>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</si>
  <si>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</si>
  <si>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</si>
  <si>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</si>
  <si>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</si>
  <si>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</si>
  <si>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</si>
  <si>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</si>
  <si>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</si>
  <si>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</si>
  <si>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</si>
  <si>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</si>
  <si>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</si>
  <si>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</si>
  <si>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</si>
  <si>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</si>
  <si>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</si>
  <si>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</si>
  <si>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</si>
  <si>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</si>
  <si>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</si>
  <si>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</si>
  <si>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</si>
  <si>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</si>
  <si>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</si>
  <si>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</si>
  <si>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</si>
  <si>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</si>
  <si>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</si>
  <si>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</si>
  <si>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</si>
  <si>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</si>
  <si>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</si>
  <si>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</si>
  <si>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</si>
  <si>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</si>
  <si>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</si>
  <si>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</si>
  <si>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</si>
  <si>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</si>
  <si>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</si>
  <si>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</si>
  <si>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</si>
  <si>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</si>
  <si>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</si>
  <si>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</si>
  <si>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</si>
  <si>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</si>
  <si>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</si>
  <si>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</si>
  <si>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</si>
  <si>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</si>
  <si>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</si>
  <si>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</si>
  <si>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</si>
  <si>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</si>
  <si>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</si>
  <si>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</si>
  <si>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</si>
  <si>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</si>
  <si>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</si>
  <si>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</si>
  <si>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</si>
  <si>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</si>
  <si>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</si>
  <si>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</si>
  <si>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</si>
  <si>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</si>
  <si>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</si>
  <si>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</si>
  <si>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</si>
  <si>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</si>
  <si>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</si>
  <si>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</si>
  <si>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</si>
  <si>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</si>
  <si>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</si>
  <si>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</si>
  <si>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</si>
  <si>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</si>
  <si>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</si>
  <si>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</si>
  <si>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</si>
  <si>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</si>
  <si>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</si>
  <si>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</si>
  <si>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</si>
  <si>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</si>
  <si>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</si>
  <si>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</si>
  <si>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</si>
  <si>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</si>
  <si>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</si>
  <si>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</si>
  <si>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</si>
  <si>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</si>
  <si>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</si>
  <si>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</si>
  <si>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</si>
  <si>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</si>
  <si>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</si>
  <si>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</si>
  <si>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</si>
  <si>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</si>
  <si>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</si>
  <si>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</si>
  <si>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</si>
  <si>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</si>
  <si>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</si>
  <si>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</si>
  <si>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</si>
  <si>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</si>
  <si>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</si>
  <si>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</si>
  <si>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</si>
  <si>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</si>
  <si>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</si>
  <si>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</si>
  <si>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</si>
  <si>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</si>
  <si>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</si>
  <si>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</si>
  <si>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</si>
  <si>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</si>
  <si>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</si>
  <si>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</si>
  <si>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</si>
  <si>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</si>
  <si>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</si>
  <si>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</si>
  <si>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</si>
  <si>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</si>
  <si>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</si>
  <si>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</si>
  <si>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</si>
  <si>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</si>
  <si>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</si>
  <si>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</si>
  <si>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</si>
  <si>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</si>
  <si>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</si>
  <si>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</si>
  <si>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</si>
  <si>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</si>
  <si>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</si>
  <si>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</si>
  <si>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</si>
  <si>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</si>
  <si>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</si>
  <si>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</si>
  <si>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</si>
  <si>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</si>
  <si>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</si>
  <si>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</si>
  <si>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</si>
  <si>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</si>
  <si>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</si>
  <si>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</si>
  <si>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</si>
  <si>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</si>
  <si>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</si>
  <si>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</si>
  <si>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</si>
  <si>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</si>
  <si>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</si>
  <si>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</si>
  <si>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</si>
  <si>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</si>
  <si>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</si>
  <si>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</si>
  <si>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</si>
  <si>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</si>
  <si>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</si>
  <si>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</si>
  <si>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</si>
  <si>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</si>
  <si>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</si>
  <si>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</si>
  <si>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</si>
  <si>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</si>
  <si>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</si>
  <si>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</si>
  <si>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</si>
  <si>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</si>
  <si>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</si>
  <si>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</si>
  <si>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</si>
  <si>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</si>
  <si>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</si>
  <si>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</si>
  <si>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</si>
  <si>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</si>
  <si>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</si>
  <si>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</si>
  <si>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</si>
  <si>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</si>
  <si>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</si>
  <si>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</si>
  <si>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</si>
  <si>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</si>
  <si>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</si>
  <si>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</si>
  <si>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</si>
  <si>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</si>
  <si>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</si>
  <si>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</si>
  <si>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</si>
  <si>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</si>
  <si>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</si>
  <si>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</si>
  <si>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</si>
  <si>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</si>
  <si>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</si>
  <si>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</si>
  <si>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</si>
  <si>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</si>
  <si>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</si>
  <si>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</si>
  <si>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</si>
  <si>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</si>
  <si>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</si>
  <si>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</si>
  <si>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</si>
  <si>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</si>
  <si>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</si>
  <si>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</si>
  <si>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</si>
  <si>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</si>
  <si>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</si>
  <si>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</si>
  <si>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</si>
  <si>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</si>
  <si>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</si>
  <si>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</si>
  <si>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</si>
  <si>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</si>
  <si>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</si>
  <si>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</si>
  <si>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</si>
  <si>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</si>
  <si>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</si>
  <si>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</si>
  <si>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</si>
  <si>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</si>
  <si>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</si>
  <si>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</si>
  <si>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</si>
  <si>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</si>
  <si>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</si>
  <si>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</si>
  <si>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</si>
  <si>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</si>
  <si>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</si>
  <si>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</si>
  <si>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</si>
  <si>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</si>
  <si>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</si>
  <si>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</si>
  <si>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</si>
  <si>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</si>
  <si>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</si>
  <si>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</si>
  <si>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</si>
  <si>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</si>
  <si>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</si>
  <si>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</si>
  <si>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</si>
  <si>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</si>
  <si>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</si>
  <si>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</si>
  <si>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</si>
  <si>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</si>
  <si>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</si>
  <si>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</si>
  <si>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</si>
  <si>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</si>
  <si>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</si>
  <si>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</si>
  <si>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</si>
  <si>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</si>
  <si>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</si>
  <si>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</si>
  <si>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</si>
  <si>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</si>
  <si>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</si>
  <si>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</si>
  <si>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</si>
  <si>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</si>
  <si>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</si>
  <si>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</si>
  <si>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</si>
  <si>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</si>
  <si>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</si>
  <si>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</si>
  <si>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</si>
  <si>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</si>
  <si>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</si>
  <si>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</si>
  <si>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</si>
  <si>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</si>
  <si>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</si>
  <si>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</si>
  <si>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</si>
  <si>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</si>
  <si>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</si>
  <si>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</si>
  <si>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</si>
  <si>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</si>
  <si>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</si>
  <si>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</si>
  <si>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</si>
  <si>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</si>
  <si>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</si>
  <si>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</si>
  <si>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</si>
  <si>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</si>
  <si>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</si>
  <si>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</si>
  <si>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</si>
  <si>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</si>
  <si>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</si>
  <si>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</si>
  <si>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</si>
  <si>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</si>
  <si>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</si>
  <si>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</si>
  <si>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</si>
  <si>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</si>
  <si>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</si>
  <si>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</si>
  <si>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</si>
  <si>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</si>
  <si>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</si>
  <si>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</si>
  <si>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</si>
  <si>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</si>
  <si>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</si>
  <si>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</si>
  <si>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</si>
  <si>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</si>
  <si>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</si>
  <si>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</si>
  <si>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</si>
  <si>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</si>
  <si>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</si>
  <si>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</si>
  <si>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</si>
  <si>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</si>
  <si>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</si>
  <si>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</si>
  <si>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</si>
  <si>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</si>
  <si>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</si>
  <si>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</si>
  <si>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</si>
  <si>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</si>
  <si>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</si>
  <si>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</si>
  <si>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</si>
  <si>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</si>
  <si>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</si>
  <si>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</si>
  <si>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</si>
  <si>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</si>
  <si>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</si>
  <si>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</si>
  <si>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</si>
  <si>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</si>
  <si>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</si>
  <si>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</si>
  <si>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</si>
  <si>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</si>
  <si>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</si>
  <si>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</si>
  <si>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</si>
  <si>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</si>
  <si>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</si>
  <si>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</si>
  <si>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</si>
  <si>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</si>
  <si>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</si>
  <si>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</si>
  <si>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</si>
  <si>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</si>
  <si>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</si>
  <si>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</si>
  <si>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</si>
  <si>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</si>
  <si>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</si>
  <si>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</si>
  <si>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</si>
  <si>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</si>
  <si>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</si>
  <si>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</si>
  <si>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</si>
  <si>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</si>
  <si>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</si>
  <si>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</si>
  <si>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</si>
  <si>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</si>
  <si>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</si>
  <si>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</si>
  <si>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</si>
  <si>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</si>
  <si>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</si>
  <si>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</si>
  <si>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</si>
  <si>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</si>
  <si>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</si>
  <si>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</si>
  <si>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</si>
  <si>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</si>
  <si>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</si>
  <si>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</si>
  <si>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</si>
  <si>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</si>
  <si>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</si>
  <si>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</si>
  <si>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</si>
  <si>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</si>
  <si>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</si>
  <si>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</si>
  <si>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</si>
  <si>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</si>
  <si>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</si>
  <si>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</si>
  <si>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</si>
  <si>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</si>
  <si>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</si>
  <si>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</si>
  <si>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</si>
  <si>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</si>
  <si>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</si>
  <si>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</si>
  <si>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</si>
  <si>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</si>
  <si>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</si>
  <si>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</si>
  <si>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</si>
  <si>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</si>
  <si>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</si>
  <si>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</si>
  <si>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</si>
  <si>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</si>
  <si>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</si>
  <si>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</si>
  <si>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</si>
  <si>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</si>
  <si>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</si>
  <si>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</si>
  <si>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</si>
  <si>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</si>
  <si>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</si>
  <si>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</si>
  <si>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</si>
  <si>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</si>
  <si>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</si>
  <si>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</si>
  <si>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</si>
  <si>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</si>
  <si>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</si>
  <si>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</si>
  <si>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</si>
  <si>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</si>
  <si>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</si>
  <si>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</si>
  <si>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</si>
  <si>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</si>
  <si>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</si>
  <si>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</si>
  <si>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</si>
  <si>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</si>
  <si>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</si>
  <si>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</si>
  <si>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</si>
  <si>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</si>
  <si>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</si>
  <si>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</si>
  <si>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</si>
  <si>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</si>
  <si>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</si>
  <si>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</si>
  <si>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</si>
  <si>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</si>
  <si>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</si>
  <si>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</si>
  <si>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</si>
  <si>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</si>
  <si>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</si>
  <si>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</si>
  <si>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</si>
  <si>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</si>
  <si>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</si>
  <si>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</si>
  <si>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</si>
  <si>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</si>
  <si>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</si>
  <si>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</si>
  <si>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</si>
  <si>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</si>
  <si>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</si>
  <si>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</si>
  <si>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</si>
  <si>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</si>
  <si>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</si>
  <si>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</si>
  <si>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</si>
  <si>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</si>
  <si>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</si>
  <si>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</si>
  <si>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</si>
  <si>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</si>
  <si>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</si>
  <si>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</si>
  <si>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</si>
  <si>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</si>
  <si>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</si>
  <si>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</si>
  <si>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</si>
  <si>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</si>
  <si>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</si>
  <si>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</si>
  <si>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</si>
  <si>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</si>
  <si>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</si>
  <si>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</si>
  <si>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</si>
  <si>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</si>
  <si>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</si>
  <si>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</si>
  <si>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</si>
  <si>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</si>
  <si>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</si>
  <si>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</si>
  <si>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</si>
  <si>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</si>
  <si>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</si>
  <si>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</si>
  <si>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</si>
  <si>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</si>
  <si>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</si>
  <si>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</si>
  <si>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</si>
  <si>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</si>
  <si>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</si>
  <si>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</si>
  <si>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</si>
  <si>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</si>
  <si>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</si>
  <si>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</si>
  <si>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</si>
  <si>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</si>
  <si>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</si>
  <si>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</si>
  <si>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</si>
  <si>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</si>
  <si>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</si>
  <si>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</si>
  <si>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</si>
  <si>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</si>
  <si>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</si>
  <si>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</si>
  <si>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</si>
  <si>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</si>
  <si>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</si>
  <si>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</si>
  <si>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</si>
  <si>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</si>
  <si>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</si>
  <si>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</si>
  <si>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</si>
  <si>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</si>
  <si>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</si>
  <si>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</si>
  <si>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</si>
  <si>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</si>
  <si>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</si>
  <si>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</si>
  <si>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</si>
  <si>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</si>
  <si>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</si>
  <si>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</si>
  <si>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</si>
  <si>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</si>
  <si>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</si>
  <si>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</si>
  <si>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</si>
  <si>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</si>
  <si>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</si>
  <si>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</si>
  <si>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</si>
  <si>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</si>
  <si>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</si>
  <si>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</si>
  <si>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</si>
  <si>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</si>
  <si>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</si>
  <si>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</si>
  <si>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</si>
  <si>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</si>
  <si>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</si>
  <si>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</si>
  <si>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</si>
  <si>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</si>
  <si>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</si>
  <si>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</si>
  <si>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</si>
  <si>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</si>
  <si>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</si>
  <si>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</si>
  <si>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</si>
  <si>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</si>
  <si>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</si>
  <si>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</si>
  <si>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</si>
  <si>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</si>
  <si>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</si>
  <si>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</si>
  <si>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</si>
  <si>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</si>
  <si>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</si>
  <si>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</si>
  <si>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</si>
  <si>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</si>
  <si>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</si>
  <si>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</si>
  <si>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</si>
  <si>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</si>
  <si>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</si>
  <si>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</si>
  <si>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</si>
  <si>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</si>
  <si>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</si>
  <si>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</si>
  <si>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</si>
  <si>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</si>
  <si>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</si>
  <si>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</si>
  <si>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</si>
  <si>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</si>
  <si>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</si>
  <si>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</si>
  <si>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</si>
  <si>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</si>
  <si>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</si>
  <si>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</si>
  <si>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</si>
  <si>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</si>
  <si>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</si>
  <si>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</si>
  <si>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</si>
  <si>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</si>
  <si>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</si>
  <si>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</si>
  <si>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</si>
  <si>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</si>
  <si>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</si>
  <si>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</si>
  <si>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</si>
  <si>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</si>
  <si>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</si>
  <si>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</si>
  <si>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</si>
  <si>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</si>
  <si>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</si>
  <si>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</si>
  <si>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</si>
  <si>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</si>
  <si>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</si>
  <si>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</si>
  <si>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</si>
  <si>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</si>
  <si>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</si>
  <si>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</si>
  <si>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</si>
  <si>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</si>
  <si>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</si>
  <si>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</si>
  <si>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</si>
  <si>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</si>
  <si>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</si>
  <si>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</si>
  <si>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</si>
  <si>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</si>
  <si>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</si>
  <si>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</si>
  <si>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</si>
  <si>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</si>
  <si>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</si>
  <si>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</si>
  <si>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</si>
  <si>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</si>
  <si>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</si>
  <si>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</si>
  <si>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</si>
  <si>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</si>
  <si>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</si>
  <si>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</si>
  <si>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</si>
  <si>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</si>
  <si>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</si>
  <si>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</si>
  <si>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</si>
  <si>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</si>
  <si>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</si>
  <si>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</si>
  <si>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</si>
  <si>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</si>
  <si>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</si>
  <si>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</si>
  <si>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</si>
  <si>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</si>
  <si>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</si>
  <si>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</si>
  <si>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</si>
  <si>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</si>
  <si>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</si>
  <si>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</si>
  <si>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</si>
  <si>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</si>
  <si>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</si>
  <si>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</si>
  <si>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</si>
  <si>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</si>
  <si>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</si>
  <si>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</si>
  <si>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</si>
  <si>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</si>
  <si>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</si>
  <si>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</si>
  <si>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</si>
  <si>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</si>
  <si>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</si>
  <si>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</si>
  <si>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</si>
  <si>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</si>
  <si>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</si>
  <si>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</si>
  <si>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</si>
  <si>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</si>
  <si>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</si>
  <si>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</si>
  <si>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</si>
  <si>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</si>
  <si>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</si>
  <si>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</si>
  <si>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</si>
  <si>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</si>
  <si>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</si>
  <si>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</si>
  <si>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</si>
  <si>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</si>
  <si>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</si>
  <si>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</si>
  <si>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</si>
  <si>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</si>
  <si>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</si>
  <si>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</si>
  <si>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</si>
  <si>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</si>
  <si>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</si>
  <si>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</si>
  <si>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</si>
  <si>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</si>
  <si>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</si>
  <si>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</si>
  <si>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</si>
  <si>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</si>
  <si>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</si>
  <si>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</si>
  <si>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</si>
  <si>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</si>
  <si>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</si>
  <si>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</si>
  <si>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</si>
  <si>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</si>
  <si>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</si>
  <si>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</si>
  <si>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</si>
  <si>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</si>
  <si>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</si>
  <si>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</si>
  <si>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</si>
  <si>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</si>
  <si>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</si>
  <si>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</si>
  <si>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</si>
  <si>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</si>
  <si>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</si>
  <si>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</si>
  <si>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</si>
  <si>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</si>
  <si>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</si>
  <si>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</si>
  <si>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</si>
  <si>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</si>
  <si>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</si>
  <si>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</si>
  <si>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</si>
  <si>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</si>
  <si>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</si>
  <si>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</si>
  <si>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</si>
  <si>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</si>
  <si>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</si>
  <si>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</si>
  <si>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</si>
  <si>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</si>
  <si>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</si>
  <si>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</si>
  <si>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</si>
  <si>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</si>
  <si>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</si>
  <si>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</si>
  <si>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</si>
  <si>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</si>
  <si>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</si>
  <si>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</si>
  <si>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</si>
  <si>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</si>
  <si>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</si>
  <si>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</si>
  <si>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</si>
  <si>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</si>
  <si>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</si>
  <si>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</si>
  <si>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</si>
  <si>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</si>
  <si>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</si>
  <si>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</si>
  <si>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</si>
  <si>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</si>
  <si>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</si>
  <si>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</si>
  <si>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</si>
  <si>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</si>
  <si>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</si>
  <si>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</si>
  <si>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</si>
  <si>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</si>
  <si>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</si>
  <si>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</si>
  <si>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</si>
  <si>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</si>
  <si>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</si>
  <si>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</si>
  <si>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</si>
  <si>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</si>
  <si>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</si>
  <si>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</si>
  <si>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</si>
  <si>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</si>
  <si>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</si>
  <si>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</si>
  <si>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</si>
  <si>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</si>
  <si>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</si>
  <si>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</si>
  <si>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</si>
  <si>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</si>
  <si>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</si>
  <si>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</si>
  <si>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</si>
  <si>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</si>
  <si>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</si>
  <si>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</si>
  <si>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</si>
  <si>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</si>
  <si>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</si>
  <si>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</si>
  <si>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</si>
  <si>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</si>
  <si>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</si>
  <si>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</si>
  <si>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</si>
  <si>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</si>
  <si>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</si>
  <si>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</si>
  <si>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</si>
  <si>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</si>
  <si>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</si>
  <si>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</si>
  <si>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</si>
  <si>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</si>
  <si>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</si>
  <si>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</si>
  <si>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</si>
  <si>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</si>
  <si>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</si>
  <si>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</si>
  <si>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</si>
  <si>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</si>
  <si>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</si>
  <si>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</si>
  <si>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</si>
  <si>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</si>
  <si>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</si>
  <si>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</si>
  <si>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</si>
  <si>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</si>
  <si>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</si>
  <si>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</si>
  <si>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</si>
  <si>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</si>
  <si>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</si>
  <si>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</si>
  <si>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</si>
  <si>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</si>
  <si>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</si>
  <si>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</si>
  <si>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</si>
  <si>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</si>
  <si>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</si>
  <si>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</si>
  <si>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</si>
  <si>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</si>
  <si>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</si>
  <si>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</si>
  <si>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</si>
  <si>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</si>
  <si>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</si>
  <si>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</si>
  <si>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</si>
  <si>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</si>
  <si>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</si>
  <si>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</si>
  <si>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</si>
  <si>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</si>
  <si>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</si>
  <si>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</si>
  <si>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</si>
  <si>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</si>
  <si>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</si>
  <si>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</si>
  <si>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</si>
  <si>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</si>
  <si>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</si>
  <si>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</si>
  <si>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</si>
  <si>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</si>
  <si>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</si>
  <si>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</si>
  <si>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</si>
  <si>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</si>
  <si>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</si>
  <si>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</si>
  <si>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</si>
  <si>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</si>
  <si>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</si>
  <si>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</si>
  <si>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</si>
  <si>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</si>
  <si>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</si>
  <si>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</si>
  <si>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</si>
  <si>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</si>
  <si>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</si>
  <si>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</si>
  <si>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</si>
  <si>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</si>
  <si>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</si>
  <si>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</si>
  <si>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</si>
  <si>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</si>
  <si>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</si>
  <si>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</si>
  <si>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</si>
  <si>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</si>
  <si>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</si>
  <si>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</si>
  <si>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</si>
  <si>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</si>
  <si>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</si>
  <si>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</si>
  <si>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</si>
  <si>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</si>
  <si>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</si>
  <si>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</si>
  <si>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</si>
  <si>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</si>
  <si>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</si>
  <si>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</si>
  <si>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</si>
  <si>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</si>
  <si>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</si>
  <si>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</si>
  <si>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</si>
  <si>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</si>
  <si>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</si>
  <si>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</si>
  <si>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</si>
  <si>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</si>
  <si>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</si>
  <si>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</si>
  <si>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</si>
  <si>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</si>
  <si>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</si>
  <si>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</si>
  <si>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</si>
  <si>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</si>
  <si>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</si>
  <si>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</si>
  <si>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</si>
  <si>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</si>
  <si>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</si>
  <si>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</si>
  <si>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</si>
  <si>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</si>
  <si>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</si>
  <si>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</si>
  <si>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</si>
  <si>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</si>
  <si>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</si>
  <si>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</si>
  <si>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</si>
  <si>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</si>
  <si>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</si>
  <si>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</si>
  <si>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</si>
  <si>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</si>
  <si>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</si>
  <si>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</si>
  <si>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</si>
  <si>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</si>
  <si>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</si>
  <si>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</si>
  <si>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</si>
  <si>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</si>
  <si>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</si>
  <si>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</si>
  <si>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</si>
  <si>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</si>
  <si>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</si>
  <si>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</si>
  <si>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</si>
  <si>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</si>
  <si>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</si>
  <si>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</si>
  <si>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</si>
  <si>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</si>
  <si>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</si>
  <si>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</si>
  <si>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</si>
  <si>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</si>
  <si>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</si>
  <si>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</si>
  <si>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</si>
  <si>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</si>
  <si>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</si>
  <si>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</si>
  <si>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</si>
  <si>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</si>
  <si>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</si>
  <si>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</si>
  <si>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</si>
  <si>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</si>
  <si>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</si>
  <si>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</si>
  <si>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</si>
  <si>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</si>
  <si>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</si>
  <si>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</si>
  <si>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</si>
  <si>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</si>
  <si>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</si>
  <si>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</si>
  <si>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</si>
  <si>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</si>
  <si>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</si>
  <si>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</si>
  <si>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</si>
  <si>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</si>
  <si>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</si>
  <si>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</si>
  <si>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</si>
  <si>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</si>
  <si>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</si>
  <si>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</si>
  <si>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</si>
  <si>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</si>
  <si>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</si>
  <si>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</si>
  <si>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</si>
  <si>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</si>
  <si>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</si>
  <si>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</si>
  <si>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</si>
  <si>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</si>
  <si>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</si>
  <si>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</si>
  <si>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</si>
  <si>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</si>
  <si>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</si>
  <si>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</si>
  <si>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</si>
  <si>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</si>
  <si>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</si>
  <si>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</si>
  <si>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</si>
  <si>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</si>
  <si>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</si>
  <si>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</si>
  <si>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</si>
  <si>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</si>
  <si>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</si>
  <si>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</si>
  <si>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</si>
  <si>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</si>
  <si>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</si>
  <si>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</si>
  <si>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</si>
  <si>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</si>
  <si>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</si>
  <si>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</si>
  <si>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</si>
  <si>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</si>
  <si>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</si>
  <si>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</si>
  <si>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</si>
  <si>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</si>
  <si>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</si>
  <si>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</si>
  <si>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</si>
  <si>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</si>
  <si>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</si>
  <si>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</si>
  <si>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</si>
  <si>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</si>
  <si>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</si>
  <si>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</si>
  <si>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</si>
  <si>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</si>
  <si>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</si>
  <si>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</si>
  <si>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</si>
  <si>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</si>
  <si>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</si>
  <si>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</si>
  <si>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</si>
  <si>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</si>
  <si>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</si>
  <si>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</si>
  <si>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</si>
  <si>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</si>
  <si>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</si>
  <si>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</si>
  <si>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</si>
  <si>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</si>
  <si>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</si>
  <si>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</si>
  <si>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</si>
  <si>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</si>
  <si>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</si>
  <si>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</si>
  <si>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</si>
  <si>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</si>
  <si>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</si>
  <si>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</si>
  <si>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</si>
  <si>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</si>
  <si>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</si>
  <si>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</si>
  <si>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</si>
  <si>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</si>
  <si>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</si>
  <si>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</si>
  <si>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</si>
  <si>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</si>
  <si>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</si>
  <si>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</si>
  <si>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</si>
  <si>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</si>
  <si>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</si>
  <si>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</si>
  <si>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</si>
  <si>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</si>
  <si>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</si>
  <si>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</si>
  <si>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</si>
  <si>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</si>
  <si>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</si>
  <si>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</si>
  <si>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</si>
  <si>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</si>
  <si>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</si>
  <si>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</si>
  <si>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</si>
  <si>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</si>
  <si>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</si>
  <si>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</si>
  <si>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</si>
  <si>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</si>
  <si>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</si>
  <si>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</si>
  <si>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</si>
  <si>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</si>
  <si>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</si>
  <si>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</si>
  <si>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</si>
  <si>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</si>
  <si>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</si>
  <si>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</si>
  <si>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</si>
  <si>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</si>
  <si>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</si>
  <si>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</si>
  <si>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</si>
  <si>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</si>
  <si>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</si>
  <si>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</si>
  <si>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</si>
  <si>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</si>
  <si>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</si>
  <si>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</si>
  <si>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</si>
  <si>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</si>
  <si>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</si>
  <si>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</si>
  <si>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</si>
  <si>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</si>
  <si>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</si>
  <si>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</si>
  <si>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</si>
  <si>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</si>
  <si>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</si>
  <si>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</si>
  <si>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</si>
  <si>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</si>
  <si>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</si>
  <si>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</si>
  <si>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</si>
  <si>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</si>
  <si>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</si>
  <si>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</si>
  <si>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</si>
  <si>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</si>
  <si>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</si>
  <si>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</si>
  <si>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</si>
  <si>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</si>
  <si>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</si>
  <si>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</si>
  <si>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</si>
  <si>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</si>
  <si>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</si>
  <si>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</si>
  <si>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</si>
  <si>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</si>
  <si>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</si>
  <si>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</si>
  <si>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</si>
  <si>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</si>
  <si>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</si>
  <si>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</si>
  <si>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</si>
  <si>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</si>
  <si>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</si>
  <si>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</si>
  <si>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</si>
  <si>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</si>
  <si>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</si>
  <si>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</si>
  <si>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</si>
  <si>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</si>
  <si>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</si>
  <si>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</si>
  <si>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</si>
  <si>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</si>
  <si>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</si>
  <si>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</si>
  <si>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</si>
  <si>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</si>
  <si>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</si>
  <si>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</si>
  <si>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</si>
  <si>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</si>
  <si>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</si>
  <si>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</si>
  <si>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</si>
  <si>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</si>
  <si>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</si>
  <si>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</si>
  <si>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</si>
  <si>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</si>
  <si>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</si>
  <si>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</si>
  <si>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</si>
  <si>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</si>
  <si>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</si>
  <si>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</si>
  <si>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</si>
  <si>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</si>
  <si>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</si>
  <si>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</si>
  <si>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</si>
  <si>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</si>
  <si>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</si>
  <si>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</si>
  <si>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</si>
  <si>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</si>
  <si>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</si>
  <si>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</si>
  <si>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</si>
  <si>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</si>
  <si>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</si>
  <si>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</si>
  <si>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</si>
  <si>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</si>
  <si>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</si>
  <si>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</si>
  <si>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</si>
  <si>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</si>
  <si>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</si>
  <si>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</si>
  <si>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</si>
  <si>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</si>
  <si>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</si>
  <si>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</si>
  <si>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</si>
  <si>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</si>
  <si>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</si>
  <si>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</si>
  <si>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</si>
  <si>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</si>
  <si>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</si>
  <si>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</si>
  <si>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</si>
  <si>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</si>
  <si>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</si>
  <si>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</si>
  <si>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</si>
  <si>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</si>
  <si>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</si>
  <si>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</si>
  <si>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</si>
  <si>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</si>
  <si>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</si>
  <si>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</si>
  <si>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</si>
  <si>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</si>
  <si>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</si>
  <si>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</si>
  <si>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</si>
  <si>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</si>
  <si>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</si>
  <si>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</si>
  <si>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</si>
  <si>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</si>
  <si>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</si>
  <si>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</si>
  <si>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</si>
  <si>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</si>
  <si>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</si>
  <si>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</si>
  <si>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</si>
  <si>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</si>
  <si>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</si>
  <si>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</si>
  <si>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</si>
  <si>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</si>
  <si>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</si>
  <si>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</si>
  <si>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</si>
  <si>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</si>
  <si>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</si>
  <si>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</si>
  <si>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</si>
  <si>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</si>
  <si>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</si>
  <si>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</si>
  <si>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</si>
  <si>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</si>
  <si>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</si>
  <si>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</si>
  <si>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</si>
  <si>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</si>
  <si>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</si>
  <si>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</si>
  <si>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</si>
  <si>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</si>
  <si>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</si>
  <si>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</si>
  <si>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</si>
  <si>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</si>
  <si>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</si>
  <si>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</si>
  <si>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</si>
  <si>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</si>
  <si>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</si>
  <si>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</si>
  <si>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</si>
  <si>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</si>
  <si>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</si>
  <si>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</si>
  <si>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</si>
  <si>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</si>
  <si>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</si>
  <si>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</si>
  <si>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</si>
  <si>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</si>
  <si>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</si>
  <si>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</si>
  <si>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</si>
  <si>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</si>
  <si>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</si>
  <si>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</si>
  <si>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</si>
  <si>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</si>
  <si>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</si>
  <si>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</si>
  <si>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</si>
  <si>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</si>
  <si>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</si>
  <si>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</si>
  <si>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</si>
  <si>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</si>
  <si>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</si>
  <si>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</si>
  <si>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</si>
  <si>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</si>
  <si>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</si>
  <si>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</si>
  <si>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</si>
  <si>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</si>
  <si>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</si>
  <si>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</si>
  <si>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</si>
  <si>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</si>
  <si>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</si>
  <si>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</si>
  <si>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</si>
  <si>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</si>
  <si>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</si>
  <si>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</si>
  <si>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</si>
  <si>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</si>
  <si>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</si>
  <si>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</si>
  <si>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</si>
  <si>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</si>
  <si>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</si>
  <si>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</si>
  <si>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</si>
  <si>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</si>
  <si>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</si>
  <si>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</si>
  <si>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</si>
  <si>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</si>
  <si>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</si>
  <si>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</si>
  <si>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</si>
  <si>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</si>
  <si>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</si>
  <si>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</si>
  <si>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</si>
  <si>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</si>
  <si>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</si>
  <si>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</si>
  <si>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</si>
  <si>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</si>
  <si>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</si>
  <si>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</si>
  <si>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</si>
  <si>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</si>
  <si>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</si>
  <si>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</si>
  <si>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</si>
  <si>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</si>
  <si>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</si>
  <si>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</si>
  <si>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</si>
  <si>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</si>
  <si>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</si>
  <si>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</si>
  <si>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</si>
  <si>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</si>
  <si>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</si>
  <si>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</si>
  <si>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</si>
  <si>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</si>
  <si>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</si>
  <si>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</si>
  <si>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</si>
  <si>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</si>
  <si>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</si>
  <si>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</si>
  <si>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</si>
  <si>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</si>
  <si>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</si>
  <si>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</si>
  <si>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</si>
  <si>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</si>
  <si>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</si>
  <si>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</si>
  <si>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</si>
  <si>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</si>
  <si>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</si>
  <si>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</si>
  <si>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</si>
  <si>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</si>
  <si>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</si>
  <si>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</si>
  <si>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</si>
  <si>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</si>
  <si>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</si>
  <si>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</si>
  <si>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</si>
  <si>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</si>
  <si>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</si>
  <si>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</si>
  <si>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</si>
  <si>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</si>
  <si>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</si>
  <si>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</si>
  <si>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</si>
  <si>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</si>
  <si>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</si>
  <si>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</si>
  <si>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</si>
  <si>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</si>
  <si>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</si>
  <si>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</si>
  <si>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</si>
  <si>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</si>
  <si>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</si>
  <si>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</si>
  <si>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</si>
  <si>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</si>
  <si>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</si>
  <si>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</si>
  <si>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</si>
  <si>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</si>
  <si>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</si>
  <si>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</si>
  <si>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</si>
  <si>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</si>
  <si>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</si>
  <si>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</si>
  <si>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</si>
  <si>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</si>
  <si>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</si>
  <si>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</si>
  <si>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</si>
  <si>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</si>
  <si>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</si>
  <si>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</si>
  <si>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</si>
  <si>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</si>
  <si>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</si>
  <si>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</si>
  <si>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</si>
  <si>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</si>
  <si>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</si>
  <si>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</si>
  <si>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</si>
  <si>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</si>
  <si>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</si>
  <si>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</si>
  <si>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</si>
  <si>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</si>
  <si>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</si>
  <si>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</si>
  <si>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</si>
  <si>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</si>
  <si>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</si>
  <si>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</si>
  <si>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</si>
  <si>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</si>
  <si>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</si>
  <si>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</si>
  <si>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</si>
  <si>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</si>
  <si>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</si>
  <si>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</si>
  <si>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</si>
  <si>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</si>
  <si>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</si>
  <si>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</si>
  <si>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</si>
  <si>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</si>
  <si>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</si>
  <si>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</si>
  <si>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</si>
  <si>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</si>
  <si>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</si>
  <si>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</si>
  <si>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</si>
  <si>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</si>
  <si>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</si>
  <si>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</si>
  <si>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</si>
  <si>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</si>
  <si>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</si>
  <si>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</si>
  <si>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</si>
  <si>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</si>
  <si>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</si>
  <si>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</si>
  <si>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</si>
  <si>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</si>
  <si>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</si>
  <si>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</si>
  <si>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</si>
  <si>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</si>
  <si>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</si>
  <si>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</si>
  <si>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</si>
  <si>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</si>
  <si>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</si>
  <si>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</si>
  <si>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</si>
  <si>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</si>
  <si>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</si>
  <si>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</si>
  <si>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</si>
  <si>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</si>
  <si>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</si>
  <si>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</si>
  <si>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</si>
  <si>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</si>
  <si>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</si>
  <si>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</si>
  <si>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</si>
  <si>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</si>
  <si>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</si>
  <si>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</si>
  <si>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</si>
  <si>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</si>
  <si>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</si>
  <si>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</si>
  <si>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</si>
  <si>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</si>
  <si>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</si>
  <si>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</si>
  <si>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</si>
  <si>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</si>
  <si>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</si>
  <si>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</si>
  <si>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</si>
  <si>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</si>
  <si>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</si>
  <si>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</si>
  <si>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</si>
  <si>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</si>
  <si>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</si>
  <si>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</si>
  <si>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</si>
  <si>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</si>
  <si>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</si>
  <si>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</si>
  <si>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</si>
  <si>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</si>
  <si>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</si>
  <si>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</si>
  <si>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</si>
  <si>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</si>
  <si>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</si>
  <si>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</si>
  <si>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</si>
  <si>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</si>
  <si>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</si>
  <si>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</si>
  <si>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</si>
  <si>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</si>
  <si>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</si>
  <si>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</si>
  <si>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</si>
  <si>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</si>
  <si>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</si>
  <si>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</si>
  <si>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</si>
  <si>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</si>
  <si>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</si>
  <si>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</si>
  <si>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</si>
  <si>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</si>
  <si>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</si>
  <si>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</si>
  <si>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</si>
  <si>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</si>
  <si>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</si>
  <si>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</si>
  <si>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</si>
  <si>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</si>
  <si>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</si>
  <si>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</si>
  <si>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</si>
  <si>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</si>
  <si>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</si>
  <si>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</si>
  <si>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</si>
  <si>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</si>
  <si>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</si>
  <si>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</si>
  <si>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</si>
  <si>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</si>
  <si>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</si>
  <si>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</si>
  <si>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</si>
  <si>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</si>
  <si>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</si>
  <si>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</si>
  <si>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</si>
  <si>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</si>
  <si>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</si>
  <si>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</si>
  <si>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</si>
  <si>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</si>
  <si>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</si>
  <si>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</si>
  <si>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</si>
  <si>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</si>
  <si>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</si>
  <si>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</si>
  <si>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</si>
  <si>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</si>
  <si>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</si>
  <si>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</si>
  <si>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</si>
  <si>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</si>
  <si>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</si>
  <si>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</si>
  <si>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</si>
  <si>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</si>
  <si>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</si>
  <si>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</si>
  <si>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</si>
  <si>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</si>
  <si>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</si>
  <si>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</si>
  <si>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</si>
  <si>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</si>
  <si>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</si>
  <si>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</si>
  <si>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</si>
  <si>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</si>
  <si>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</si>
  <si>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</si>
  <si>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</si>
  <si>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</si>
  <si>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</si>
  <si>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</si>
  <si>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</si>
  <si>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</si>
  <si>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</si>
  <si>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</si>
  <si>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</si>
  <si>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</si>
  <si>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</si>
  <si>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</si>
  <si>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</si>
  <si>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</si>
  <si>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</si>
  <si>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</si>
  <si>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</si>
  <si>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</si>
  <si>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</si>
  <si>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</si>
  <si>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</si>
  <si>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</si>
  <si>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</si>
  <si>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</si>
  <si>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</si>
  <si>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</si>
  <si>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</si>
  <si>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</si>
  <si>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</si>
  <si>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</si>
  <si>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</si>
  <si>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</si>
  <si>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</si>
  <si>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</si>
  <si>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</si>
  <si>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</si>
  <si>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</si>
  <si>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</si>
  <si>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</si>
  <si>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</si>
  <si>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</si>
  <si>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</si>
  <si>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</si>
  <si>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</si>
  <si>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</si>
  <si>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</si>
  <si>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</si>
  <si>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</si>
  <si>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</si>
  <si>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</si>
  <si>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</si>
  <si>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</si>
  <si>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</si>
  <si>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</si>
  <si>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</si>
  <si>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</si>
  <si>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</si>
  <si>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</si>
  <si>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</si>
  <si>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</si>
  <si>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</si>
  <si>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</si>
  <si>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</si>
  <si>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</si>
  <si>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</si>
  <si>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</si>
  <si>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</si>
  <si>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</si>
  <si>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</si>
  <si>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</si>
  <si>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</si>
  <si>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</si>
  <si>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</si>
  <si>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</si>
  <si>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</si>
  <si>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</si>
  <si>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</si>
  <si>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</si>
  <si>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</si>
  <si>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</si>
  <si>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</si>
  <si>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</si>
  <si>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</si>
  <si>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</si>
  <si>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</si>
  <si>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</si>
  <si>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</si>
  <si>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</si>
  <si>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</si>
  <si>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</si>
  <si>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</si>
  <si>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</si>
  <si>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</si>
  <si>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</si>
  <si>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</si>
  <si>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</si>
  <si>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</si>
  <si>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</si>
  <si>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</si>
  <si>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</si>
  <si>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</si>
  <si>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</si>
  <si>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</si>
  <si>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</si>
  <si>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</si>
  <si>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</si>
  <si>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</si>
  <si>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</si>
  <si>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</si>
  <si>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</si>
  <si>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</si>
  <si>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</si>
  <si>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</si>
  <si>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</si>
  <si>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</si>
  <si>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</si>
  <si>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</si>
  <si>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</si>
  <si>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</si>
  <si>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</si>
  <si>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</si>
  <si>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</si>
  <si>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</si>
  <si>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</si>
  <si>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</si>
  <si>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</si>
  <si>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</si>
  <si>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</si>
  <si>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</si>
  <si>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</si>
  <si>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</si>
  <si>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</si>
  <si>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</si>
  <si>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</si>
  <si>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</si>
  <si>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</si>
  <si>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</si>
  <si>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</si>
  <si>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</si>
  <si>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</si>
  <si>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</si>
  <si>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</si>
  <si>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</si>
  <si>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</si>
  <si>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</si>
  <si>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</si>
  <si>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</si>
  <si>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</si>
  <si>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</si>
  <si>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</si>
  <si>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</si>
  <si>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</si>
  <si>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</si>
  <si>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</si>
  <si>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</si>
  <si>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</si>
  <si>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</si>
  <si>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</si>
  <si>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</si>
  <si>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</si>
  <si>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</si>
  <si>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</si>
  <si>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</si>
  <si>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</si>
  <si>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</si>
  <si>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</si>
  <si>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</si>
  <si>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</si>
  <si>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</si>
  <si>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</si>
  <si>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</si>
  <si>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</si>
  <si>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</si>
  <si>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</si>
  <si>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</si>
  <si>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</si>
  <si>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</si>
  <si>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</si>
  <si>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</si>
  <si>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</si>
  <si>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</si>
  <si>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</si>
  <si>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</si>
  <si>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</si>
  <si>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</si>
  <si>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</si>
  <si>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</si>
  <si>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</si>
  <si>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</si>
  <si>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</si>
  <si>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</si>
  <si>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</si>
  <si>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</si>
  <si>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</si>
  <si>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</si>
  <si>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</si>
  <si>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</si>
  <si>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</si>
  <si>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</si>
  <si>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</si>
  <si>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</si>
  <si>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</si>
  <si>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</si>
  <si>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</si>
  <si>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</si>
  <si>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</si>
  <si>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</si>
  <si>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</si>
  <si>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</si>
  <si>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</si>
  <si>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</si>
  <si>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</si>
  <si>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</si>
  <si>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</si>
  <si>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</si>
  <si>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</si>
  <si>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</si>
  <si>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</si>
  <si>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</si>
  <si>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</si>
  <si>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</si>
  <si>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</si>
  <si>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</si>
  <si>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</si>
  <si>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</si>
  <si>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</si>
  <si>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</si>
  <si>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</si>
  <si>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</si>
  <si>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</si>
  <si>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</si>
  <si>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</si>
  <si>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</si>
  <si>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</si>
  <si>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</si>
  <si>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</si>
  <si>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</si>
  <si>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</si>
  <si>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</si>
  <si>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</si>
  <si>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</si>
  <si>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</si>
  <si>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</si>
  <si>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</si>
  <si>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</si>
  <si>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</si>
  <si>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</si>
  <si>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</si>
  <si>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</si>
  <si>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</si>
  <si>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</si>
  <si>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</si>
  <si>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</si>
  <si>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</si>
  <si>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</si>
  <si>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</si>
  <si>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</si>
  <si>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</si>
  <si>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</si>
  <si>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</si>
  <si>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</si>
  <si>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</si>
  <si>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</si>
  <si>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</si>
  <si>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</si>
  <si>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</si>
  <si>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</si>
  <si>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</si>
  <si>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</si>
  <si>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</si>
  <si>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</si>
  <si>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</si>
  <si>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</si>
  <si>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</si>
  <si>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</si>
  <si>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</si>
  <si>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</si>
  <si>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</si>
  <si>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</si>
  <si>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</si>
  <si>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</si>
  <si>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</si>
  <si>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</si>
  <si>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</si>
  <si>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</si>
  <si>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</si>
  <si>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</si>
  <si>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</si>
  <si>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</si>
  <si>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</si>
  <si>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</si>
  <si>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</si>
  <si>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</si>
  <si>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</si>
  <si>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</si>
  <si>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</si>
  <si>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</si>
  <si>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</si>
  <si>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</si>
  <si>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</si>
  <si>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</si>
  <si>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</si>
  <si>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</si>
  <si>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</si>
  <si>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</si>
  <si>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</si>
  <si>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</si>
  <si>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</si>
  <si>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</si>
  <si>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</si>
  <si>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</si>
  <si>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</si>
  <si>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</si>
  <si>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</si>
  <si>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</si>
  <si>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</si>
  <si>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</si>
  <si>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</si>
  <si>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</si>
  <si>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</si>
  <si>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</si>
  <si>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</si>
  <si>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</si>
  <si>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</si>
  <si>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</si>
  <si>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</si>
  <si>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</si>
  <si>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</si>
  <si>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</si>
  <si>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</si>
  <si>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</si>
  <si>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</si>
  <si>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</si>
  <si>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</si>
  <si>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</si>
  <si>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</si>
  <si>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</si>
  <si>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</si>
  <si>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</si>
  <si>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</si>
  <si>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</si>
  <si>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</si>
  <si>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</si>
  <si>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</si>
  <si>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</si>
  <si>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</si>
  <si>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</si>
  <si>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</si>
  <si>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</si>
  <si>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</si>
  <si>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</si>
  <si>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</si>
  <si>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</si>
  <si>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</si>
  <si>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</si>
  <si>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</si>
  <si>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</si>
  <si>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</si>
  <si>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</si>
  <si>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</si>
  <si>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</si>
  <si>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</si>
  <si>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</si>
  <si>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</si>
  <si>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</si>
  <si>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</si>
  <si>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</si>
  <si>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</si>
  <si>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</si>
  <si>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</si>
  <si>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</si>
  <si>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</si>
  <si>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</si>
  <si>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</si>
  <si>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</si>
  <si>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</si>
  <si>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</si>
  <si>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</si>
  <si>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</si>
  <si>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</si>
  <si>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</si>
  <si>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</si>
  <si>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</si>
  <si>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</si>
  <si>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</si>
  <si>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</si>
  <si>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</si>
  <si>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</si>
  <si>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</si>
  <si>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</si>
  <si>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</si>
  <si>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</si>
  <si>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</si>
  <si>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</si>
  <si>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</si>
  <si>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</si>
  <si>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</si>
  <si>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</si>
  <si>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</si>
  <si>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</si>
  <si>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</si>
  <si>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</si>
  <si>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</si>
  <si>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</si>
  <si>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</si>
  <si>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</si>
  <si>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</si>
  <si>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</si>
  <si>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</si>
  <si>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</si>
  <si>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</si>
  <si>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</si>
  <si>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</si>
  <si>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</si>
  <si>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</si>
  <si>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</si>
  <si>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</si>
  <si>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</si>
  <si>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</si>
  <si>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</si>
  <si>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</si>
  <si>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</si>
  <si>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</si>
  <si>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</si>
  <si>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</si>
  <si>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</si>
  <si>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</si>
  <si>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</si>
  <si>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</si>
  <si>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</si>
  <si>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</si>
  <si>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</si>
  <si>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</si>
  <si>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</si>
  <si>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</si>
  <si>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</si>
  <si>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</si>
  <si>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</si>
  <si>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</si>
  <si>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</si>
  <si>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</si>
  <si>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</si>
  <si>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</si>
  <si>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</si>
  <si>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</si>
  <si>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</si>
  <si>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</si>
  <si>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</si>
  <si>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</si>
  <si>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</si>
  <si>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</si>
  <si>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</si>
  <si>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</si>
  <si>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</si>
  <si>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</si>
  <si>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</si>
  <si>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</si>
  <si>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</si>
  <si>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</si>
  <si>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</si>
  <si>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</si>
  <si>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</si>
  <si>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</si>
  <si>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</si>
  <si>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</si>
  <si>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</si>
  <si>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</si>
  <si>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</si>
  <si>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</si>
  <si>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</si>
  <si>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</si>
  <si>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</si>
  <si>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</si>
  <si>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</si>
  <si>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</si>
  <si>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</si>
  <si>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</si>
  <si>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</si>
  <si>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</si>
  <si>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</si>
  <si>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</si>
  <si>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</si>
  <si>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</si>
  <si>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</si>
  <si>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</si>
  <si>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</si>
  <si>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</si>
  <si>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</si>
  <si>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</si>
  <si>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</si>
  <si>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</si>
  <si>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</si>
  <si>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</si>
  <si>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</si>
  <si>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</si>
  <si>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</si>
  <si>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</si>
  <si>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</si>
  <si>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</si>
  <si>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</si>
  <si>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</si>
  <si>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</si>
  <si>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</si>
  <si>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</si>
  <si>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</si>
  <si>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</si>
  <si>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</si>
  <si>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</si>
  <si>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</si>
  <si>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</si>
  <si>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</si>
  <si>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</si>
  <si>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</si>
  <si>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</si>
  <si>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</si>
  <si>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</si>
  <si>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</si>
  <si>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</si>
  <si>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</si>
  <si>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</si>
  <si>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</si>
  <si>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</si>
  <si>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</si>
  <si>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</si>
  <si>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</si>
  <si>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</si>
  <si>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</si>
  <si>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</si>
  <si>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</si>
  <si>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</si>
  <si>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</si>
  <si>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</si>
  <si>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</si>
  <si>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</si>
  <si>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</si>
  <si>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</si>
  <si>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</si>
  <si>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</si>
  <si>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</si>
  <si>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</si>
  <si>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</si>
  <si>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</si>
  <si>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</si>
  <si>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</si>
  <si>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</si>
  <si>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</si>
  <si>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</si>
  <si>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</si>
  <si>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</si>
  <si>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</si>
  <si>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</si>
  <si>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</si>
  <si>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</si>
  <si>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</si>
  <si>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</si>
  <si>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</si>
  <si>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</si>
  <si>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</si>
  <si>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</si>
  <si>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</si>
  <si>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</si>
  <si>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</si>
  <si>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</si>
  <si>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</si>
  <si>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</si>
  <si>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</si>
  <si>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</si>
  <si>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</si>
  <si>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</si>
  <si>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</si>
  <si>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</si>
  <si>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</si>
  <si>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</si>
  <si>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</si>
  <si>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</si>
  <si>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</si>
  <si>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</si>
  <si>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</si>
  <si>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</si>
  <si>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</si>
  <si>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</si>
  <si>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</si>
  <si>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</si>
  <si>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</si>
  <si>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</si>
  <si>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</si>
  <si>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</si>
  <si>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</si>
  <si>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</si>
  <si>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</si>
  <si>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</si>
  <si>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</si>
  <si>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</si>
  <si>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</si>
  <si>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</si>
  <si>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</si>
  <si>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</si>
  <si>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</si>
  <si>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</si>
  <si>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</si>
  <si>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</si>
  <si>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</si>
  <si>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</si>
  <si>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</si>
  <si>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</si>
  <si>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</si>
  <si>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</si>
  <si>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</si>
  <si>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</si>
  <si>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</si>
  <si>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</si>
  <si>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</si>
  <si>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</si>
  <si>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</si>
  <si>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</si>
  <si>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</si>
  <si>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</si>
  <si>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</si>
  <si>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</si>
  <si>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</si>
  <si>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</si>
  <si>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</si>
  <si>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</si>
  <si>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</si>
  <si>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</si>
  <si>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</si>
  <si>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</si>
  <si>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</si>
  <si>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</si>
  <si>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</si>
  <si>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</si>
  <si>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</si>
  <si>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</si>
  <si>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</si>
  <si>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</si>
  <si>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</si>
  <si>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</si>
  <si>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</si>
  <si>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</si>
  <si>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</si>
  <si>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</si>
  <si>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</si>
  <si>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</si>
  <si>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</si>
  <si>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</si>
  <si>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</si>
  <si>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</si>
  <si>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</si>
  <si>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</si>
  <si>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</si>
  <si>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</si>
  <si>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</si>
  <si>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</si>
  <si>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</si>
  <si>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</si>
  <si>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</si>
  <si>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</si>
  <si>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</si>
  <si>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</si>
  <si>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</si>
  <si>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</si>
  <si>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</si>
  <si>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</si>
  <si>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</si>
  <si>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</si>
  <si>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</si>
  <si>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</si>
  <si>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</si>
  <si>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</si>
  <si>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</si>
  <si>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</si>
  <si>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</si>
  <si>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</si>
  <si>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</si>
  <si>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</si>
  <si>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</si>
  <si>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</si>
  <si>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</si>
  <si>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</si>
  <si>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</si>
  <si>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</si>
  <si>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</si>
  <si>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</si>
  <si>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</si>
  <si>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</si>
  <si>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</si>
  <si>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</si>
  <si>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</si>
  <si>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</si>
  <si>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</si>
  <si>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</si>
  <si>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</si>
  <si>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</si>
  <si>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</si>
  <si>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</si>
  <si>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</si>
  <si>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</si>
  <si>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</si>
  <si>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</si>
  <si>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</si>
  <si>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</si>
  <si>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</si>
  <si>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</si>
  <si>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</si>
  <si>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</si>
  <si>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</si>
  <si>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</si>
  <si>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</si>
  <si>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</si>
  <si>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</si>
  <si>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</si>
  <si>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</si>
  <si>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</si>
  <si>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</si>
  <si>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</si>
  <si>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</si>
  <si>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</si>
  <si>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</si>
  <si>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</si>
  <si>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</si>
  <si>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</si>
  <si>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</si>
  <si>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</si>
  <si>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</si>
  <si>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</si>
  <si>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</si>
  <si>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</si>
  <si>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</si>
  <si>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</si>
  <si>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</si>
  <si>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</si>
  <si>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</si>
  <si>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</si>
  <si>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</si>
  <si>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</si>
  <si>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</si>
  <si>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</si>
  <si>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</si>
  <si>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</si>
  <si>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</si>
  <si>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</si>
  <si>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</si>
  <si>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</si>
  <si>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</si>
  <si>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</si>
  <si>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</si>
  <si>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</si>
  <si>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</si>
  <si>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</si>
  <si>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</si>
  <si>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</si>
  <si>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</si>
  <si>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</si>
  <si>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</si>
  <si>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</si>
  <si>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</si>
  <si>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</si>
  <si>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</si>
  <si>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</si>
  <si>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</si>
  <si>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</si>
  <si>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</si>
  <si>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</si>
  <si>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</si>
  <si>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</si>
  <si>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</si>
  <si>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</si>
  <si>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</si>
  <si>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</si>
  <si>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</si>
  <si>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</si>
  <si>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</si>
  <si>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</si>
  <si>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</si>
  <si>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</si>
  <si>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</si>
  <si>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</si>
  <si>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</si>
  <si>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</si>
  <si>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</si>
  <si>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</si>
  <si>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</si>
  <si>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</si>
  <si>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</si>
  <si>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</si>
  <si>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</si>
  <si>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</si>
  <si>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</si>
  <si>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</si>
  <si>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</si>
  <si>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</si>
  <si>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</si>
  <si>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</si>
  <si>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</si>
  <si>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</si>
  <si>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</si>
  <si>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</si>
  <si>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</si>
  <si>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</si>
  <si>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</si>
  <si>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</si>
  <si>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</si>
  <si>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</si>
  <si>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</si>
  <si>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</si>
  <si>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</si>
  <si>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</si>
  <si>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</si>
  <si>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</si>
  <si>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</si>
  <si>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</si>
  <si>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</si>
  <si>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</si>
  <si>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</si>
  <si>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</si>
  <si>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</si>
  <si>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</si>
  <si>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</si>
  <si>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</si>
  <si>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</si>
  <si>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</si>
  <si>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</si>
  <si>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</si>
  <si>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</si>
  <si>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</si>
  <si>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</si>
  <si>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</si>
  <si>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</si>
  <si>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</si>
  <si>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</si>
  <si>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</si>
  <si>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</si>
  <si>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</si>
  <si>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</si>
  <si>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</si>
  <si>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</si>
  <si>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</si>
  <si>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</si>
  <si>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</si>
  <si>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</si>
  <si>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</si>
  <si>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</si>
  <si>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</si>
  <si>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</si>
  <si>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</si>
  <si>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</si>
  <si>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</si>
  <si>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</si>
  <si>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</si>
  <si>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</si>
  <si>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</si>
  <si>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</si>
  <si>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</si>
  <si>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</si>
  <si>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</si>
  <si>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</si>
  <si>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</si>
  <si>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</si>
  <si>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</si>
  <si>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</si>
  <si>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</si>
  <si>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</si>
  <si>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</si>
  <si>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</si>
  <si>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</si>
  <si>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</si>
  <si>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</si>
  <si>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</si>
  <si>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</si>
  <si>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</si>
  <si>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</si>
  <si>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</si>
  <si>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</si>
  <si>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</si>
  <si>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</si>
  <si>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</si>
  <si>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</si>
  <si>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</si>
  <si>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</si>
  <si>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</si>
  <si>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</si>
  <si>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</si>
  <si>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</si>
  <si>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</si>
  <si>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</si>
  <si>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</si>
  <si>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</si>
  <si>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</si>
  <si>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</si>
  <si>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</si>
  <si>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</si>
  <si>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</si>
  <si>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</si>
  <si>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</si>
  <si>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</si>
  <si>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</si>
  <si>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</si>
  <si>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</si>
  <si>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</si>
  <si>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</si>
  <si>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</si>
  <si>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</si>
  <si>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</si>
  <si>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</si>
  <si>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</si>
  <si>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</si>
  <si>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</si>
  <si>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</si>
  <si>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</si>
  <si>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</si>
  <si>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</si>
  <si>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</si>
  <si>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</si>
  <si>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</si>
  <si>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</si>
  <si>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</si>
  <si>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</si>
  <si>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</si>
  <si>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</si>
  <si>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</si>
  <si>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</si>
  <si>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</si>
  <si>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</si>
  <si>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</si>
  <si>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</si>
  <si>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</si>
  <si>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</si>
  <si>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</si>
  <si>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</si>
  <si>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</si>
  <si>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</si>
  <si>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</si>
  <si>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</si>
  <si>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</si>
  <si>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</si>
  <si>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</si>
  <si>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</si>
  <si>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</si>
  <si>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</si>
  <si>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</si>
  <si>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</si>
  <si>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</si>
  <si>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</si>
  <si>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</si>
  <si>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</si>
  <si>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</si>
  <si>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</si>
  <si>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</si>
  <si>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</si>
  <si>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</si>
  <si>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</si>
  <si>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</si>
  <si>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</si>
  <si>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</si>
  <si>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</si>
  <si>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</si>
  <si>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</si>
  <si>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</si>
  <si>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</si>
  <si>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</si>
  <si>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</si>
  <si>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</si>
  <si>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</si>
  <si>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</si>
  <si>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</si>
  <si>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</si>
  <si>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</si>
  <si>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</si>
  <si>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</si>
  <si>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</si>
  <si>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</si>
  <si>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</si>
  <si>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</si>
  <si>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</si>
  <si>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</si>
  <si>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</si>
  <si>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</si>
  <si>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</si>
  <si>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</si>
  <si>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</si>
  <si>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</si>
  <si>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</si>
  <si>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</si>
  <si>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</si>
  <si>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</si>
  <si>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</si>
  <si>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</si>
  <si>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</si>
  <si>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</si>
  <si>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</si>
  <si>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</si>
  <si>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</si>
  <si>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</si>
  <si>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</si>
  <si>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</si>
  <si>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</si>
  <si>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</si>
  <si>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</si>
  <si>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</si>
  <si>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</si>
  <si>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</si>
  <si>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</si>
  <si>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</si>
  <si>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</si>
  <si>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</si>
  <si>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</si>
  <si>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</si>
  <si>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</si>
  <si>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</si>
  <si>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</si>
  <si>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</si>
  <si>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</si>
  <si>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</si>
  <si>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</si>
  <si>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</si>
  <si>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</si>
  <si>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</si>
  <si>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</si>
  <si>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</si>
  <si>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</si>
  <si>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</si>
  <si>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</si>
  <si>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</si>
  <si>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</si>
  <si>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</si>
  <si>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</si>
  <si>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</si>
  <si>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</si>
  <si>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</si>
  <si>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</si>
  <si>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</si>
  <si>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</si>
  <si>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</si>
  <si>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</si>
  <si>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</si>
  <si>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</si>
  <si>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</si>
  <si>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</si>
  <si>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</si>
  <si>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</si>
  <si>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</si>
  <si>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</si>
  <si>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</si>
  <si>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</si>
  <si>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</si>
  <si>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</si>
  <si>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</si>
  <si>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</si>
  <si>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</si>
  <si>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</si>
  <si>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</si>
  <si>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</si>
  <si>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</si>
  <si>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</si>
  <si>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</si>
  <si>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</si>
  <si>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</si>
  <si>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</si>
  <si>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</si>
  <si>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</si>
  <si>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</si>
  <si>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</si>
  <si>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</si>
  <si>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</si>
  <si>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</si>
  <si>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</si>
  <si>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</si>
  <si>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</si>
  <si>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</si>
  <si>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</si>
  <si>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</si>
  <si>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</si>
  <si>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</si>
  <si>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</si>
  <si>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</si>
  <si>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</si>
  <si>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</si>
  <si>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</si>
  <si>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</si>
  <si>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</si>
  <si>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</si>
  <si>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</si>
  <si>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</si>
  <si>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</si>
  <si>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</si>
  <si>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</si>
  <si>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</si>
  <si>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</si>
  <si>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</si>
  <si>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</si>
  <si>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</si>
  <si>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</si>
  <si>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</si>
  <si>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</si>
  <si>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</si>
  <si>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</si>
  <si>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</si>
  <si>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</si>
  <si>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</si>
  <si>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</si>
  <si>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</si>
  <si>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</si>
  <si>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</si>
  <si>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</si>
  <si>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</si>
  <si>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</si>
  <si>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</si>
  <si>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</si>
  <si>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</si>
  <si>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</si>
  <si>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</si>
  <si>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</si>
  <si>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</si>
  <si>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</si>
  <si>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</si>
  <si>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</si>
  <si>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</si>
  <si>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</si>
  <si>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</si>
  <si>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</si>
  <si>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</si>
  <si>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</si>
  <si>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</si>
  <si>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</si>
  <si>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</si>
  <si>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</si>
  <si>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</si>
  <si>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</si>
  <si>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</si>
  <si>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</si>
  <si>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</si>
  <si>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</si>
  <si>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</si>
  <si>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</si>
  <si>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</si>
  <si>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</si>
  <si>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</si>
  <si>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</si>
  <si>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</si>
  <si>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</si>
  <si>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</si>
  <si>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</si>
  <si>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</si>
  <si>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</si>
  <si>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</si>
  <si>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</si>
  <si>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</si>
  <si>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</si>
  <si>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</si>
  <si>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</si>
  <si>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</si>
  <si>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</si>
  <si>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</si>
  <si>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</si>
  <si>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</si>
  <si>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</si>
  <si>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</si>
  <si>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</si>
  <si>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</si>
  <si>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</si>
  <si>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</si>
  <si>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</si>
  <si>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</si>
  <si>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</si>
  <si>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</si>
  <si>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</si>
  <si>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</si>
  <si>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</si>
  <si>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</si>
  <si>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</si>
  <si>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</si>
  <si>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</si>
  <si>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</si>
  <si>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</si>
  <si>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</si>
  <si>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</si>
  <si>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</si>
  <si>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</si>
  <si>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</si>
  <si>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</si>
  <si>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</si>
  <si>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</si>
  <si>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</si>
  <si>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</si>
  <si>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</si>
  <si>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</si>
  <si>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</si>
  <si>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</si>
  <si>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</si>
  <si>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</si>
  <si>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</si>
  <si>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</si>
  <si>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</si>
  <si>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</si>
  <si>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</si>
  <si>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</si>
  <si>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</si>
  <si>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</si>
  <si>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</si>
  <si>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</si>
  <si>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</si>
  <si>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</si>
  <si>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</si>
  <si>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</si>
  <si>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</si>
  <si>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</si>
  <si>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</si>
  <si>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</si>
  <si>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</si>
  <si>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</si>
  <si>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</si>
  <si>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</si>
  <si>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</si>
  <si>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</si>
  <si>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</si>
  <si>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</si>
  <si>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</si>
  <si>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</si>
  <si>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</si>
  <si>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</si>
  <si>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</si>
  <si>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</si>
  <si>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</si>
  <si>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</si>
  <si>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</si>
  <si>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</si>
  <si>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</si>
  <si>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</si>
  <si>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</si>
  <si>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</si>
  <si>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</si>
  <si>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</si>
  <si>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</si>
  <si>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</si>
  <si>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</si>
  <si>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</si>
  <si>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</si>
  <si>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</si>
  <si>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</si>
  <si>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</si>
  <si>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</si>
  <si>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</si>
  <si>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</si>
  <si>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</si>
  <si>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</si>
  <si>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</si>
  <si>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</si>
  <si>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</si>
  <si>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</si>
  <si>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</si>
  <si>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</si>
  <si>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</si>
  <si>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</si>
  <si>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</si>
  <si>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</si>
  <si>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</si>
  <si>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</si>
  <si>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</si>
  <si>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</si>
  <si>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</si>
  <si>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</si>
  <si>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</si>
  <si>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</si>
  <si>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</si>
  <si>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</si>
  <si>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</si>
  <si>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</si>
  <si>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</si>
  <si>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</si>
  <si>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</si>
  <si>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</si>
  <si>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</si>
  <si>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</si>
  <si>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</si>
  <si>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</si>
  <si>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</si>
  <si>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</si>
  <si>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</si>
  <si>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</si>
  <si>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</si>
  <si>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</si>
  <si>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</si>
  <si>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</si>
  <si>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</si>
  <si>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</si>
  <si>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</si>
  <si>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</si>
  <si>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</si>
  <si>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</si>
  <si>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</si>
  <si>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</si>
  <si>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</si>
  <si>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</si>
  <si>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</si>
  <si>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</si>
  <si>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</si>
  <si>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</si>
  <si>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</si>
  <si>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</si>
  <si>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</si>
  <si>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</si>
  <si>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</si>
  <si>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</si>
  <si>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</si>
  <si>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</si>
  <si>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</si>
  <si>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</si>
  <si>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</si>
  <si>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</si>
  <si>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</si>
  <si>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</si>
  <si>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</si>
  <si>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</si>
  <si>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</si>
  <si>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</si>
  <si>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</si>
  <si>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</si>
  <si>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</si>
  <si>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</si>
  <si>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</si>
  <si>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</si>
  <si>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</si>
  <si>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</si>
  <si>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</si>
  <si>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</si>
  <si>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</si>
  <si>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</si>
  <si>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</si>
  <si>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</si>
  <si>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</si>
  <si>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</si>
  <si>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</si>
  <si>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</si>
  <si>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</si>
  <si>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</si>
  <si>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</si>
  <si>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</si>
  <si>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</si>
  <si>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</si>
  <si>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</si>
  <si>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</si>
  <si>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</si>
  <si>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</si>
  <si>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</si>
  <si>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</si>
  <si>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</si>
  <si>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</si>
  <si>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</si>
  <si>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</si>
  <si>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</si>
  <si>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</si>
  <si>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</si>
  <si>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</si>
  <si>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</si>
  <si>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</si>
  <si>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</si>
  <si>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</si>
  <si>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</si>
  <si>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</si>
  <si>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</si>
  <si>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</si>
  <si>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</si>
  <si>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</si>
  <si>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</si>
  <si>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</si>
  <si>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</si>
  <si>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</si>
  <si>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</si>
  <si>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</si>
  <si>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</si>
  <si>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</si>
  <si>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</si>
  <si>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</si>
  <si>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</si>
  <si>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</si>
  <si>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</si>
  <si>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</si>
  <si>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</si>
  <si>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</si>
  <si>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</si>
  <si>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</si>
  <si>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</si>
  <si>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</si>
  <si>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</si>
  <si>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</si>
  <si>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</si>
  <si>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</si>
  <si>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</si>
  <si>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</si>
  <si>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</si>
  <si>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</si>
  <si>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</si>
  <si>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</si>
  <si>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</si>
  <si>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</si>
  <si>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</si>
  <si>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</si>
  <si>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</si>
  <si>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</si>
  <si>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</si>
  <si>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</si>
  <si>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</si>
  <si>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</si>
  <si>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</si>
  <si>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</si>
  <si>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</si>
  <si>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</si>
  <si>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</si>
  <si>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</si>
  <si>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</si>
  <si>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</si>
  <si>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</si>
  <si>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</si>
  <si>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</si>
  <si>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</si>
  <si>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</si>
  <si>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</si>
  <si>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</si>
  <si>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</si>
  <si>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</si>
  <si>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</si>
  <si>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</si>
  <si>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</si>
  <si>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</si>
  <si>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</si>
  <si>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</si>
  <si>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</si>
  <si>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</si>
  <si>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</si>
  <si>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</si>
  <si>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</si>
  <si>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</si>
  <si>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</si>
  <si>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</si>
  <si>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</si>
  <si>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</si>
  <si>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</si>
  <si>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</si>
  <si>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</si>
  <si>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</si>
  <si>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</si>
  <si>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</si>
  <si>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</si>
  <si>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</si>
  <si>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</si>
  <si>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</si>
  <si>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</si>
  <si>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</si>
  <si>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</si>
  <si>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</si>
  <si>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</si>
  <si>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</si>
  <si>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</si>
  <si>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</si>
  <si>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</si>
  <si>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</si>
  <si>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</si>
  <si>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</si>
  <si>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</si>
  <si>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</si>
  <si>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</si>
  <si>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</si>
  <si>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</si>
  <si>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</si>
  <si>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</si>
  <si>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</si>
  <si>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</si>
  <si>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</si>
  <si>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</si>
  <si>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</si>
  <si>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</si>
  <si>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</si>
  <si>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</si>
  <si>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</si>
  <si>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</si>
  <si>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</si>
  <si>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</si>
  <si>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</si>
  <si>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</si>
  <si>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</si>
  <si>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</si>
  <si>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</si>
  <si>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</si>
  <si>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</si>
  <si>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</si>
  <si>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</si>
  <si>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</si>
  <si>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</si>
  <si>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</si>
  <si>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</si>
  <si>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</si>
  <si>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</si>
  <si>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</si>
  <si>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</si>
  <si>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</si>
  <si>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</si>
  <si>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</si>
  <si>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</si>
  <si>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</si>
  <si>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</si>
  <si>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</si>
  <si>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</si>
  <si>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</si>
  <si>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</si>
  <si>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</si>
  <si>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</si>
  <si>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</si>
  <si>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</si>
  <si>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</si>
  <si>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</si>
  <si>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</si>
  <si>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</si>
  <si>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</si>
  <si>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</si>
  <si>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</si>
  <si>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</si>
  <si>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</si>
  <si>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</si>
  <si>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</si>
  <si>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</si>
  <si>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</si>
  <si>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</si>
  <si>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</si>
  <si>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</si>
  <si>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</si>
  <si>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</si>
  <si>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</si>
  <si>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</si>
  <si>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</si>
  <si>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</si>
  <si>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</si>
  <si>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</si>
  <si>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</si>
  <si>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</si>
  <si>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</si>
  <si>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</si>
  <si>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</si>
  <si>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</si>
  <si>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</si>
  <si>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</si>
  <si>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</si>
  <si>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</si>
  <si>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</si>
  <si>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</si>
  <si>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</si>
  <si>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</si>
  <si>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</si>
  <si>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</si>
  <si>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</si>
  <si>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</si>
  <si>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</si>
  <si>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</si>
  <si>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</si>
  <si>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</si>
  <si>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</si>
  <si>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</si>
  <si>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</si>
  <si>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</si>
  <si>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</si>
  <si>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</si>
  <si>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</si>
  <si>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</si>
  <si>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</si>
  <si>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</si>
  <si>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</si>
  <si>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</si>
  <si>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</si>
  <si>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</si>
  <si>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</si>
  <si>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</si>
  <si>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</si>
  <si>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</si>
  <si>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</si>
  <si>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</si>
  <si>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</si>
  <si>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</si>
  <si>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</si>
  <si>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</si>
  <si>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</si>
  <si>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</si>
  <si>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</si>
  <si>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</si>
  <si>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</si>
  <si>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</si>
  <si>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</si>
  <si>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</si>
  <si>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</si>
  <si>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</si>
  <si>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</si>
  <si>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</si>
  <si>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</si>
  <si>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</si>
  <si>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</si>
  <si>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</si>
  <si>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</si>
  <si>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</si>
  <si>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</si>
  <si>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</si>
  <si>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</si>
  <si>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</si>
  <si>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</si>
  <si>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</si>
  <si>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</si>
  <si>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</si>
  <si>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</si>
  <si>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</si>
  <si>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</si>
  <si>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</si>
  <si>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</si>
  <si>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</si>
  <si>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</si>
  <si>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</si>
  <si>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</si>
  <si>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</si>
  <si>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</si>
  <si>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</si>
  <si>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</si>
  <si>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</si>
  <si>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</si>
  <si>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</si>
  <si>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</si>
  <si>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</si>
  <si>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</si>
  <si>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</si>
  <si>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</si>
  <si>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</si>
  <si>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</si>
  <si>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</si>
  <si>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</si>
  <si>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</si>
  <si>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</si>
  <si>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</si>
  <si>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</si>
  <si>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</si>
  <si>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</si>
  <si>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</si>
  <si>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</si>
  <si>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</si>
  <si>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</si>
  <si>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</si>
  <si>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</si>
  <si>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</si>
  <si>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</si>
  <si>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</si>
  <si>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</si>
  <si>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</si>
  <si>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</si>
  <si>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</si>
  <si>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</si>
  <si>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</si>
  <si>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</si>
  <si>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</si>
  <si>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</si>
  <si>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</si>
  <si>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</si>
  <si>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</si>
  <si>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</si>
  <si>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</si>
  <si>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</si>
  <si>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</si>
  <si>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</si>
  <si>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</si>
  <si>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</si>
  <si>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</si>
  <si>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</si>
  <si>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</si>
  <si>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</si>
  <si>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</si>
  <si>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</si>
  <si>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</si>
  <si>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</si>
  <si>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</si>
  <si>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</si>
  <si>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</si>
  <si>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</si>
  <si>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</si>
  <si>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</si>
  <si>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</si>
  <si>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</si>
  <si>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</si>
  <si>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</si>
  <si>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</si>
  <si>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</si>
  <si>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</si>
  <si>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</si>
  <si>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</si>
  <si>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</si>
  <si>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</si>
  <si>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</si>
  <si>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</si>
  <si>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</si>
  <si>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</si>
  <si>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</si>
  <si>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</si>
  <si>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</si>
  <si>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</si>
  <si>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</si>
  <si>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</si>
  <si>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</si>
  <si>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</si>
  <si>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</si>
  <si>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</si>
  <si>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</si>
  <si>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</si>
  <si>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</si>
  <si>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</si>
  <si>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</si>
  <si>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</si>
  <si>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</si>
  <si>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</si>
  <si>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</si>
  <si>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</si>
  <si>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</si>
  <si>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</si>
  <si>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</si>
  <si>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</si>
  <si>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</si>
  <si>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</si>
  <si>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</si>
  <si>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</si>
  <si>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</si>
  <si>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</si>
  <si>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</si>
  <si>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</si>
  <si>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</si>
  <si>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</si>
  <si>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</si>
  <si>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</si>
  <si>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</si>
  <si>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</si>
  <si>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</si>
  <si>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</si>
  <si>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</si>
  <si>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</si>
  <si>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</si>
  <si>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</si>
  <si>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</si>
  <si>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</si>
  <si>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</si>
  <si>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</si>
  <si>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</si>
  <si>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</si>
  <si>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</si>
  <si>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</si>
  <si>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</si>
  <si>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</si>
  <si>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</si>
  <si>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</si>
  <si>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</si>
  <si>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</si>
  <si>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</si>
  <si>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</si>
  <si>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</si>
  <si>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</si>
  <si>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</si>
  <si>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</si>
  <si>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</si>
  <si>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</si>
  <si>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</si>
  <si>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</si>
  <si>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</si>
  <si>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</si>
  <si>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</si>
  <si>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</si>
  <si>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</si>
  <si>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</si>
  <si>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</si>
  <si>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</si>
  <si>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</si>
  <si>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</si>
  <si>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</si>
  <si>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</si>
  <si>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</si>
  <si>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</si>
  <si>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</si>
  <si>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</si>
  <si>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</si>
  <si>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</si>
  <si>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</si>
  <si>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</si>
  <si>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</si>
  <si>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</si>
  <si>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</si>
  <si>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</si>
  <si>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</si>
  <si>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</si>
  <si>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</si>
  <si>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</si>
  <si>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</si>
  <si>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</si>
  <si>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</si>
  <si>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</si>
  <si>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</si>
  <si>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</si>
  <si>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</si>
  <si>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</si>
  <si>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</si>
  <si>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</si>
  <si>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</si>
  <si>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</si>
  <si>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</si>
  <si>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</si>
  <si>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</si>
  <si>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</si>
  <si>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</si>
  <si>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</si>
  <si>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</si>
  <si>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</si>
  <si>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</si>
  <si>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</si>
  <si>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</si>
  <si>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</si>
  <si>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</si>
  <si>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</si>
  <si>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</si>
  <si>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</si>
  <si>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</si>
  <si>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</si>
  <si>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</si>
  <si>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</si>
  <si>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</si>
  <si>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</si>
  <si>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</si>
  <si>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</si>
  <si>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</si>
  <si>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</si>
  <si>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</si>
  <si>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</si>
  <si>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</si>
  <si>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</si>
  <si>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</si>
  <si>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</si>
  <si>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</si>
  <si>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</si>
  <si>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</si>
  <si>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</si>
  <si>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</si>
  <si>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</si>
  <si>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</si>
  <si>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</si>
  <si>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</si>
  <si>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</si>
  <si>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</si>
  <si>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</si>
  <si>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</si>
  <si>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</si>
  <si>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</si>
  <si>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</si>
  <si>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</si>
  <si>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</si>
  <si>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</si>
  <si>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</si>
  <si>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</si>
  <si>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</si>
  <si>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</si>
  <si>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</si>
  <si>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</si>
  <si>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</si>
  <si>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</si>
  <si>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</si>
  <si>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</si>
  <si>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</si>
  <si>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</si>
  <si>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</si>
  <si>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</si>
  <si>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</si>
  <si>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</si>
  <si>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</si>
  <si>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</si>
  <si>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</si>
  <si>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</si>
  <si>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</si>
  <si>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</si>
  <si>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</si>
  <si>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</si>
  <si>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</si>
  <si>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</si>
  <si>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</si>
  <si>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</si>
  <si>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</si>
  <si>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</si>
  <si>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</si>
  <si>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</si>
  <si>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</si>
  <si>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</si>
  <si>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</si>
  <si>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</si>
  <si>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</si>
  <si>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</si>
  <si>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</si>
  <si>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</si>
  <si>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</si>
  <si>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</si>
  <si>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</si>
  <si>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</si>
  <si>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</si>
  <si>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</si>
  <si>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</si>
  <si>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</si>
  <si>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</si>
  <si>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</si>
  <si>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</si>
  <si>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</si>
  <si>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</si>
  <si>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</si>
  <si>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</si>
  <si>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</si>
  <si>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</si>
  <si>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</si>
  <si>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</si>
  <si>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</si>
  <si>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</si>
  <si>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</si>
  <si>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</si>
  <si>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</si>
  <si>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</si>
  <si>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</si>
  <si>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</si>
  <si>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</si>
  <si>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</si>
  <si>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</si>
  <si>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</si>
  <si>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</si>
  <si>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</si>
  <si>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</si>
  <si>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</si>
  <si>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</si>
  <si>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</si>
  <si>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</si>
  <si>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</si>
  <si>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</si>
  <si>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</si>
  <si>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</si>
  <si>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</si>
  <si>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</si>
  <si>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</si>
  <si>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</si>
  <si>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</si>
  <si>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</si>
  <si>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</si>
  <si>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</si>
  <si>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</si>
  <si>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</si>
  <si>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</si>
  <si>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</si>
  <si>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</si>
  <si>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</si>
  <si>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</si>
  <si>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</si>
  <si>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</si>
  <si>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</si>
  <si>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</si>
  <si>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</si>
  <si>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</si>
  <si>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</si>
  <si>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</si>
  <si>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</si>
  <si>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</si>
  <si>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</si>
  <si>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</si>
  <si>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</si>
  <si>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</si>
  <si>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</si>
  <si>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</si>
  <si>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</si>
  <si>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</si>
  <si>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</si>
  <si>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</si>
  <si>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</si>
  <si>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</si>
  <si>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</si>
  <si>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</si>
  <si>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</si>
  <si>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</si>
  <si>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</si>
  <si>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</si>
  <si>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</si>
  <si>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</si>
  <si>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</si>
  <si>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</si>
  <si>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</si>
  <si>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</si>
  <si>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</si>
  <si>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</si>
  <si>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</si>
  <si>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</si>
  <si>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</si>
  <si>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</si>
  <si>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</si>
  <si>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</si>
  <si>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</si>
  <si>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</si>
  <si>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</si>
  <si>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</si>
  <si>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</si>
  <si>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</si>
  <si>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</si>
  <si>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</si>
  <si>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</si>
  <si>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</si>
  <si>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</si>
  <si>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</si>
  <si>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</si>
  <si>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</si>
  <si>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</si>
  <si>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</si>
  <si>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</si>
  <si>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</si>
  <si>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</si>
  <si>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</si>
  <si>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</si>
  <si>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</si>
  <si>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</si>
  <si>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</si>
  <si>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</si>
  <si>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</si>
  <si>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</si>
  <si>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</si>
  <si>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</si>
  <si>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</si>
  <si>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</si>
  <si>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</si>
  <si>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</si>
  <si>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</si>
  <si>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</si>
  <si>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</si>
  <si>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</si>
  <si>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</si>
  <si>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</si>
  <si>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</si>
  <si>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</si>
  <si>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</si>
  <si>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</si>
  <si>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</si>
  <si>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</si>
  <si>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</si>
  <si>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</si>
  <si>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</si>
  <si>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</si>
  <si>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</si>
  <si>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</si>
  <si>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</si>
  <si>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</si>
  <si>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</si>
  <si>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</si>
  <si>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</si>
  <si>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</si>
  <si>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</si>
  <si>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</si>
  <si>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</si>
  <si>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</si>
  <si>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</si>
  <si>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</si>
  <si>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</si>
  <si>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</si>
  <si>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</si>
  <si>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</si>
  <si>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</si>
  <si>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</si>
  <si>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</si>
  <si>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</si>
  <si>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</si>
  <si>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</si>
  <si>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</si>
  <si>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</si>
  <si>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</si>
  <si>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</si>
  <si>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</si>
  <si>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</si>
  <si>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</si>
  <si>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</si>
  <si>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</si>
  <si>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</si>
  <si>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</si>
  <si>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</si>
  <si>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</si>
  <si>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</si>
  <si>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</si>
  <si>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</si>
  <si>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</si>
  <si>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</si>
  <si>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</si>
  <si>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</si>
  <si>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</si>
  <si>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</si>
  <si>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</si>
  <si>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</si>
  <si>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</si>
  <si>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</si>
  <si>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</si>
  <si>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</si>
  <si>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</si>
  <si>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</si>
  <si>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</si>
  <si>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</si>
  <si>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</si>
  <si>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</si>
  <si>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</si>
  <si>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</si>
  <si>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</si>
  <si>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</si>
  <si>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</si>
  <si>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</si>
  <si>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</si>
  <si>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</si>
  <si>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</si>
  <si>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</si>
  <si>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</si>
  <si>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</si>
  <si>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</si>
  <si>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</si>
  <si>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</si>
  <si>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</si>
  <si>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</si>
  <si>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</si>
  <si>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</si>
  <si>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</si>
  <si>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</si>
  <si>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</si>
  <si>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</si>
  <si>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</si>
  <si>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</si>
  <si>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</si>
  <si>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</si>
  <si>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</si>
  <si>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</si>
  <si>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</si>
  <si>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</si>
  <si>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</si>
  <si>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</si>
  <si>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</si>
  <si>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</si>
  <si>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</si>
  <si>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</si>
  <si>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</si>
  <si>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</si>
  <si>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</si>
  <si>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</si>
  <si>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</si>
  <si>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</si>
  <si>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</si>
  <si>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</si>
  <si>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</si>
  <si>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</si>
  <si>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</si>
  <si>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</si>
  <si>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</si>
  <si>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</si>
  <si>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</si>
  <si>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</si>
  <si>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</si>
  <si>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</si>
  <si>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</si>
  <si>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</si>
  <si>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</si>
  <si>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</si>
  <si>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</si>
  <si>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</si>
  <si>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</si>
  <si>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</si>
  <si>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</si>
  <si>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</si>
  <si>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</si>
  <si>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</si>
  <si>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</si>
  <si>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</si>
  <si>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</si>
  <si>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</si>
  <si>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</si>
  <si>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</si>
  <si>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</si>
  <si>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</si>
  <si>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</si>
  <si>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</si>
  <si>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</si>
  <si>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</si>
  <si>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</si>
  <si>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</si>
  <si>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</si>
  <si>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</si>
  <si>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</si>
  <si>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</si>
  <si>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</si>
  <si>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</si>
  <si>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</si>
  <si>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</si>
  <si>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</si>
  <si>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</si>
  <si>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</si>
  <si>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</si>
  <si>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</si>
  <si>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</si>
  <si>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</si>
  <si>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</si>
  <si>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</si>
  <si>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</si>
  <si>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</si>
  <si>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</si>
  <si>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</si>
  <si>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</si>
  <si>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</si>
  <si>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</si>
  <si>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</si>
  <si>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</si>
  <si>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</si>
  <si>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</si>
  <si>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</si>
  <si>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</si>
  <si>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</si>
  <si>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</si>
  <si>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</si>
  <si>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</si>
  <si>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</si>
  <si>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</si>
  <si>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</si>
  <si>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</si>
  <si>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</si>
  <si>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</si>
  <si>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</si>
  <si>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</si>
  <si>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</si>
  <si>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</si>
  <si>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</si>
  <si>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</si>
  <si>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</si>
  <si>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</si>
  <si>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</si>
  <si>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</si>
  <si>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</si>
  <si>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</si>
  <si>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</si>
  <si>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</si>
  <si>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</si>
  <si>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</si>
  <si>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</si>
  <si>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</si>
  <si>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</si>
  <si>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</si>
  <si>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</si>
  <si>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</si>
  <si>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</si>
  <si>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</si>
  <si>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</si>
  <si>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</si>
  <si>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</si>
  <si>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</si>
  <si>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</si>
  <si>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</si>
  <si>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</si>
  <si>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</si>
  <si>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</si>
  <si>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</si>
  <si>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</si>
  <si>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</si>
  <si>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</si>
  <si>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</si>
  <si>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</si>
  <si>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</si>
  <si>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</si>
  <si>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</si>
  <si>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</si>
  <si>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</si>
  <si>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</si>
  <si>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</si>
  <si>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</si>
  <si>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</si>
  <si>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</si>
  <si>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</si>
  <si>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</si>
  <si>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</si>
  <si>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</si>
  <si>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</si>
  <si>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</si>
  <si>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</si>
  <si>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</si>
  <si>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</si>
  <si>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</si>
  <si>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</si>
  <si>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</si>
  <si>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</si>
  <si>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</si>
  <si>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</si>
  <si>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</si>
  <si>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</si>
  <si>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</si>
  <si>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</si>
  <si>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</si>
  <si>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</si>
  <si>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</si>
  <si>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</si>
  <si>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</si>
  <si>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</si>
  <si>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</si>
  <si>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</si>
  <si>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</si>
  <si>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</si>
  <si>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</si>
  <si>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</si>
  <si>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</si>
  <si>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</si>
  <si>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</si>
  <si>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</si>
  <si>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</si>
  <si>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</si>
  <si>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</si>
  <si>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</si>
  <si>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</si>
  <si>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</si>
  <si>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</si>
  <si>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</si>
  <si>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</si>
  <si>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</si>
  <si>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</si>
  <si>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</si>
  <si>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</si>
  <si>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</si>
  <si>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</si>
  <si>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</si>
  <si>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</si>
  <si>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</si>
  <si>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</si>
  <si>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</si>
  <si>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</si>
  <si>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</si>
  <si>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</si>
  <si>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</si>
  <si>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</si>
  <si>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</si>
  <si>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</si>
  <si>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</si>
  <si>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</si>
  <si>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</si>
  <si>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</si>
  <si>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</si>
  <si>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</si>
  <si>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</si>
  <si>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</si>
  <si>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</si>
  <si>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</si>
  <si>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</si>
  <si>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</si>
  <si>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</si>
  <si>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</si>
  <si>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</si>
  <si>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</si>
  <si>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</si>
  <si>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</si>
  <si>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</si>
  <si>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</si>
  <si>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</si>
  <si>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</si>
  <si>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</si>
  <si>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</si>
  <si>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</si>
  <si>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</si>
  <si>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</si>
  <si>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</si>
  <si>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</si>
  <si>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</si>
  <si>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</si>
  <si>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</si>
  <si>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</si>
  <si>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</si>
  <si>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</si>
  <si>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</si>
  <si>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</si>
  <si>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</si>
  <si>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</si>
  <si>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</si>
  <si>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</si>
  <si>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</si>
  <si>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</si>
  <si>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</si>
  <si>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</si>
  <si>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</si>
  <si>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</si>
  <si>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</si>
  <si>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</si>
  <si>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</si>
  <si>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</si>
  <si>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</si>
  <si>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</si>
  <si>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</si>
  <si>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</si>
  <si>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</si>
  <si>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</si>
  <si>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</si>
  <si>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</si>
  <si>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</si>
  <si>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</si>
  <si>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</si>
  <si>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</si>
  <si>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</si>
  <si>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</si>
  <si>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</si>
  <si>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</si>
  <si>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</si>
  <si>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</si>
  <si>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</si>
  <si>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</si>
  <si>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</si>
  <si>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</si>
  <si>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</si>
  <si>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</si>
  <si>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</si>
  <si>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</si>
  <si>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</si>
  <si>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</si>
  <si>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</si>
  <si>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</si>
  <si>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</si>
  <si>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</si>
  <si>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</si>
  <si>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</si>
  <si>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</si>
  <si>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</si>
  <si>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</si>
  <si>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</si>
  <si>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</si>
  <si>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</si>
  <si>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</si>
  <si>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</si>
  <si>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</si>
  <si>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</si>
  <si>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</si>
  <si>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</si>
  <si>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</si>
  <si>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</si>
  <si>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</si>
  <si>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</si>
  <si>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</si>
  <si>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</si>
  <si>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</si>
  <si>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</si>
  <si>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</si>
  <si>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</si>
  <si>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</si>
  <si>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</si>
  <si>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</si>
  <si>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</si>
  <si>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</si>
  <si>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</si>
  <si>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</si>
  <si>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</si>
  <si>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</si>
  <si>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</si>
  <si>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</si>
  <si>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</si>
  <si>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</si>
  <si>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</si>
  <si>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</si>
  <si>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</si>
  <si>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</si>
  <si>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</si>
  <si>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</si>
  <si>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</si>
  <si>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</si>
  <si>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</si>
  <si>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</si>
  <si>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</si>
  <si>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</si>
  <si>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</si>
  <si>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</si>
  <si>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</si>
  <si>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</si>
  <si>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</si>
  <si>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</si>
  <si>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</si>
  <si>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</si>
  <si>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</si>
  <si>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</si>
  <si>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</si>
  <si>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</si>
  <si>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</si>
  <si>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</si>
  <si>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</si>
  <si>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</si>
  <si>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</si>
  <si>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</si>
  <si>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</si>
  <si>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</si>
  <si>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</si>
  <si>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</si>
  <si>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</si>
  <si>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</si>
  <si>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</si>
  <si>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</si>
  <si>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</si>
  <si>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</si>
  <si>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</si>
  <si>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</si>
  <si>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</si>
  <si>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</si>
  <si>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</si>
  <si>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</si>
  <si>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</si>
  <si>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</si>
  <si>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</si>
  <si>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</si>
  <si>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</si>
  <si>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</si>
  <si>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</si>
  <si>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</si>
  <si>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</si>
  <si>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</si>
  <si>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</si>
  <si>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</si>
  <si>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</si>
  <si>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</si>
  <si>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</si>
  <si>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</si>
  <si>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</si>
  <si>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</si>
  <si>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</si>
  <si>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</si>
  <si>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</si>
  <si>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</si>
  <si>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</si>
  <si>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</si>
  <si>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</si>
  <si>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</si>
  <si>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</si>
  <si>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</si>
  <si>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</si>
  <si>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</si>
  <si>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</si>
  <si>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</si>
  <si>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</si>
  <si>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</si>
  <si>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</si>
  <si>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</si>
  <si>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</si>
  <si>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</si>
  <si>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</si>
  <si>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</si>
  <si>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</si>
  <si>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</si>
  <si>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</si>
  <si>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</si>
  <si>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</si>
  <si>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</si>
  <si>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</si>
  <si>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</si>
  <si>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</si>
  <si>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</si>
  <si>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</si>
  <si>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</si>
  <si>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</si>
  <si>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</si>
  <si>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</si>
  <si>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</si>
  <si>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</si>
  <si>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</si>
  <si>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</si>
  <si>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</si>
  <si>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</si>
  <si>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</si>
  <si>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</si>
  <si>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</si>
  <si>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</si>
  <si>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</si>
  <si>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</si>
  <si>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</si>
  <si>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</si>
  <si>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</si>
  <si>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</si>
  <si>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</si>
  <si>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</si>
  <si>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</si>
  <si>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</si>
  <si>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</si>
  <si>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</si>
  <si>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</si>
  <si>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</si>
  <si>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</si>
  <si>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</si>
  <si>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</si>
  <si>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</si>
  <si>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</si>
  <si>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</si>
  <si>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</si>
  <si>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</si>
  <si>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</si>
  <si>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</si>
  <si>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</si>
  <si>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</si>
  <si>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</si>
  <si>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</si>
  <si>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</si>
  <si>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</si>
  <si>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</si>
  <si>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</si>
  <si>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</si>
  <si>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</si>
  <si>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</si>
  <si>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</si>
  <si>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</si>
  <si>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</si>
  <si>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</si>
  <si>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</si>
  <si>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</si>
  <si>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</si>
  <si>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</si>
  <si>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</si>
  <si>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</si>
  <si>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</si>
  <si>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</si>
  <si>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</si>
  <si>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</si>
  <si>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</si>
  <si>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</si>
  <si>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</si>
  <si>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</si>
  <si>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</si>
  <si>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</si>
  <si>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</si>
  <si>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</si>
  <si>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</si>
  <si>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</si>
  <si>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</si>
  <si>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</si>
  <si>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</si>
  <si>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</si>
  <si>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</si>
  <si>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</si>
  <si>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</si>
  <si>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</si>
  <si>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</si>
  <si>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</si>
  <si>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</si>
  <si>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</si>
  <si>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</si>
  <si>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</si>
  <si>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</si>
  <si>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</si>
  <si>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</si>
  <si>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</si>
  <si>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</si>
  <si>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</si>
  <si>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</si>
  <si>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</si>
  <si>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</si>
  <si>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</si>
  <si>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</si>
  <si>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</si>
  <si>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</si>
  <si>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</si>
  <si>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</si>
  <si>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</si>
  <si>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</si>
  <si>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</si>
  <si>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</si>
  <si>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</si>
  <si>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</si>
  <si>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</si>
  <si>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</si>
  <si>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</si>
  <si>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</si>
  <si>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</si>
  <si>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</si>
  <si>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</si>
  <si>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</si>
  <si>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</si>
  <si>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</si>
  <si>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</si>
  <si>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</si>
  <si>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</si>
  <si>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</si>
  <si>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</si>
  <si>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</si>
  <si>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</si>
  <si>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</si>
  <si>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</si>
  <si>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</si>
  <si>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</si>
  <si>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</si>
  <si>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</si>
  <si>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</si>
  <si>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</si>
  <si>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</si>
  <si>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</si>
  <si>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</si>
  <si>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</si>
  <si>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</si>
  <si>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</si>
  <si>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</si>
  <si>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</si>
  <si>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</si>
  <si>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</si>
  <si>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</si>
  <si>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</si>
  <si>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</si>
  <si>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</si>
  <si>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</si>
  <si>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</si>
  <si>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</si>
  <si>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</si>
  <si>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</si>
  <si>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</si>
  <si>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</si>
  <si>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</si>
  <si>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</si>
  <si>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</si>
  <si>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</si>
  <si>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</si>
  <si>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</si>
  <si>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</si>
  <si>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</si>
  <si>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</si>
  <si>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</si>
  <si>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</si>
  <si>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</si>
  <si>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</si>
  <si>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</si>
  <si>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</si>
  <si>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</si>
  <si>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</si>
  <si>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</si>
  <si>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</si>
  <si>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</si>
  <si>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</si>
  <si>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</si>
  <si>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</si>
  <si>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</si>
  <si>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</si>
  <si>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</si>
  <si>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</si>
  <si>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</si>
  <si>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</si>
  <si>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</si>
  <si>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</si>
  <si>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</si>
  <si>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</si>
  <si>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</si>
  <si>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</si>
  <si>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</si>
  <si>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</si>
  <si>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</si>
  <si>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</si>
  <si>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</si>
  <si>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</si>
  <si>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</si>
  <si>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</si>
  <si>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</si>
  <si>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</si>
  <si>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</si>
  <si>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</si>
  <si>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</si>
  <si>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</si>
  <si>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</si>
  <si>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</si>
  <si>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</si>
  <si>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</si>
  <si>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</si>
  <si>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</si>
  <si>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</si>
  <si>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</si>
  <si>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</si>
  <si>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</si>
  <si>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</si>
  <si>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</si>
  <si>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</si>
  <si>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</si>
  <si>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</si>
  <si>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</si>
  <si>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</si>
  <si>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</si>
  <si>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</si>
  <si>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</si>
  <si>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</si>
  <si>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</si>
  <si>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</si>
  <si>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</si>
  <si>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</si>
  <si>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</si>
  <si>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</si>
  <si>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</si>
  <si>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</si>
  <si>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</si>
  <si>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</si>
  <si>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</si>
  <si>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</si>
  <si>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</si>
  <si>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</si>
  <si>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</si>
  <si>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</si>
  <si>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</si>
  <si>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</si>
  <si>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</si>
  <si>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</si>
  <si>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</si>
  <si>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</si>
  <si>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</si>
  <si>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</si>
  <si>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</si>
  <si>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</si>
  <si>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</si>
  <si>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</si>
  <si>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</si>
  <si>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</si>
  <si>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</si>
  <si>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</si>
  <si>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</si>
  <si>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</si>
  <si>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</si>
  <si>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</si>
  <si>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</si>
  <si>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</si>
  <si>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</si>
  <si>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</si>
  <si>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</si>
  <si>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</si>
  <si>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</si>
  <si>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</si>
  <si>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</si>
  <si>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</si>
  <si>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</si>
  <si>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</si>
  <si>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</si>
  <si>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</si>
  <si>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</si>
  <si>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</si>
  <si>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</si>
  <si>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</si>
  <si>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</si>
  <si>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</si>
  <si>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</si>
  <si>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</si>
  <si>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</si>
  <si>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</si>
  <si>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</si>
  <si>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</si>
  <si>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</si>
  <si>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</si>
  <si>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</si>
  <si>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</si>
  <si>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</si>
  <si>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</si>
  <si>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</si>
  <si>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</si>
  <si>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</si>
  <si>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</si>
  <si>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</si>
  <si>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</si>
  <si>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</si>
  <si>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</si>
  <si>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</si>
  <si>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</si>
  <si>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</si>
  <si>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</si>
  <si>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</si>
  <si>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</si>
  <si>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</si>
  <si>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</si>
  <si>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</si>
  <si>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</si>
  <si>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</si>
  <si>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</si>
  <si>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</si>
  <si>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</si>
  <si>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</si>
  <si>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</si>
  <si>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</si>
  <si>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</si>
  <si>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</si>
  <si>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</si>
  <si>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</si>
  <si>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</si>
  <si>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</si>
  <si>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</si>
  <si>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</si>
  <si>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</si>
  <si>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</si>
  <si>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</si>
  <si>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</si>
  <si>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</si>
  <si>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</si>
  <si>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</si>
  <si>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</si>
  <si>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</si>
  <si>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</si>
  <si>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</si>
  <si>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</si>
  <si>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</si>
  <si>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</si>
  <si>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</si>
  <si>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</si>
  <si>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</si>
  <si>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</si>
  <si>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</si>
  <si>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</si>
  <si>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</si>
  <si>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</si>
  <si>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</si>
  <si>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</si>
  <si>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</si>
  <si>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</si>
  <si>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</si>
  <si>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</si>
  <si>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</si>
  <si>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</si>
  <si>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</si>
  <si>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</si>
  <si>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</si>
  <si>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</si>
  <si>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</si>
  <si>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</si>
  <si>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</si>
  <si>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</si>
  <si>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</si>
  <si>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</si>
  <si>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</si>
  <si>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</si>
  <si>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</si>
  <si>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</si>
  <si>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</si>
  <si>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</si>
  <si>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</si>
  <si>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</si>
  <si>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</si>
  <si>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</si>
  <si>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</si>
  <si>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</si>
  <si>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</si>
  <si>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</si>
  <si>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</si>
  <si>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</si>
  <si>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</si>
  <si>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</si>
  <si>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</si>
  <si>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</si>
  <si>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</si>
  <si>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</si>
  <si>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</si>
  <si>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</si>
  <si>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</si>
  <si>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</si>
  <si>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</si>
  <si>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</si>
  <si>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</si>
  <si>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</si>
  <si>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</si>
  <si>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</si>
  <si>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</si>
  <si>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</si>
  <si>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</si>
  <si>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</si>
  <si>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</si>
  <si>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</si>
  <si>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</si>
  <si>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</si>
  <si>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</si>
  <si>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</si>
  <si>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</si>
  <si>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</si>
  <si>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</si>
  <si>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</si>
  <si>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</si>
  <si>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</si>
  <si>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</si>
  <si>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</si>
  <si>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</si>
  <si>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</si>
  <si>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</si>
  <si>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</si>
  <si>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</si>
  <si>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</si>
  <si>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</si>
  <si>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</si>
  <si>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</si>
  <si>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</si>
  <si>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</si>
  <si>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</si>
  <si>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</si>
  <si>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</si>
  <si>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</si>
  <si>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</si>
  <si>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</si>
  <si>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</si>
  <si>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</si>
  <si>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</si>
  <si>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</si>
  <si>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</si>
  <si>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</si>
  <si>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</si>
  <si>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</si>
  <si>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</si>
  <si>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</si>
  <si>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</si>
  <si>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</si>
  <si>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</si>
  <si>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</si>
  <si>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</si>
  <si>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</si>
  <si>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</si>
  <si>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</si>
  <si>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</si>
  <si>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</si>
  <si>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</si>
  <si>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</si>
  <si>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</si>
  <si>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</si>
  <si>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</si>
  <si>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</si>
  <si>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</si>
  <si>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</si>
  <si>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</si>
  <si>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</si>
  <si>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</si>
  <si>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</si>
  <si>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</si>
  <si>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</si>
  <si>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</si>
  <si>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</si>
  <si>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</si>
  <si>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</si>
  <si>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</si>
  <si>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</si>
  <si>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</si>
  <si>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</si>
  <si>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</si>
  <si>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</si>
  <si>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</si>
  <si>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</si>
  <si>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</si>
  <si>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</si>
  <si>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</si>
  <si>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</si>
  <si>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</si>
  <si>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</si>
  <si>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</si>
  <si>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</si>
  <si>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</si>
  <si>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</si>
  <si>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</si>
  <si>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</si>
  <si>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</si>
  <si>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</si>
  <si>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</si>
  <si>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</si>
  <si>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</si>
  <si>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</si>
  <si>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</si>
  <si>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</si>
  <si>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</si>
  <si>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</si>
  <si>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</si>
  <si>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</si>
  <si>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</si>
  <si>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</si>
  <si>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</si>
  <si>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</si>
  <si>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</si>
  <si>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</si>
  <si>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</si>
  <si>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</si>
  <si>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</si>
  <si>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</si>
  <si>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</si>
  <si>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</si>
  <si>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</si>
  <si>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</si>
  <si>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</si>
  <si>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</si>
  <si>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</si>
  <si>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</si>
  <si>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</si>
  <si>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</si>
  <si>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</si>
  <si>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</si>
  <si>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</si>
  <si>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</si>
  <si>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</si>
  <si>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</si>
  <si>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</si>
  <si>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</si>
  <si>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</si>
  <si>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</si>
  <si>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</si>
  <si>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</si>
  <si>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</si>
  <si>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</si>
  <si>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</si>
  <si>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</si>
  <si>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</si>
  <si>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</si>
  <si>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</si>
  <si>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</si>
  <si>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</si>
  <si>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</si>
  <si>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</si>
  <si>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</si>
  <si>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</si>
  <si>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</si>
  <si>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</si>
  <si>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</si>
  <si>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</si>
  <si>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</si>
  <si>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</si>
  <si>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</si>
  <si>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</si>
  <si>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</si>
  <si>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</si>
  <si>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</si>
  <si>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</si>
  <si>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</si>
  <si>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</si>
  <si>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</si>
  <si>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</si>
  <si>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</si>
  <si>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</si>
  <si>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</si>
  <si>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</si>
  <si>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</si>
  <si>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</si>
  <si>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</si>
  <si>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</si>
  <si>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</si>
  <si>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</si>
  <si>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</si>
  <si>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</si>
  <si>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</si>
  <si>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</si>
  <si>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</si>
  <si>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</si>
  <si>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</si>
  <si>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</si>
  <si>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</si>
  <si>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</si>
  <si>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</si>
  <si>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</si>
  <si>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</si>
  <si>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</si>
  <si>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</si>
  <si>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</si>
  <si>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</si>
  <si>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</si>
  <si>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</si>
  <si>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</si>
  <si>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</si>
  <si>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</si>
  <si>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</si>
  <si>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</si>
  <si>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</si>
  <si>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</si>
  <si>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</si>
  <si>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</si>
  <si>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</si>
  <si>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</si>
  <si>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</si>
  <si>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</si>
  <si>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</si>
  <si>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</si>
  <si>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</si>
  <si>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</si>
  <si>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</si>
  <si>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</si>
  <si>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</si>
  <si>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</si>
  <si>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</si>
  <si>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</si>
  <si>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</si>
  <si>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</si>
  <si>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</si>
  <si>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</si>
  <si>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</si>
  <si>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</si>
  <si>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</si>
  <si>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</si>
  <si>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</si>
  <si>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</si>
  <si>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</si>
  <si>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</si>
  <si>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</si>
  <si>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</si>
  <si>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</si>
  <si>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</si>
  <si>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</si>
  <si>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</si>
  <si>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</si>
  <si>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</si>
  <si>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</si>
  <si>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</si>
  <si>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</si>
  <si>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</si>
  <si>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</si>
  <si>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</si>
  <si>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</si>
  <si>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</si>
  <si>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</si>
  <si>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</si>
  <si>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</si>
  <si>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</si>
  <si>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</si>
  <si>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</si>
  <si>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</si>
  <si>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</si>
  <si>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</si>
  <si>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</si>
  <si>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</si>
  <si>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</si>
  <si>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</si>
  <si>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</si>
  <si>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</si>
  <si>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</si>
  <si>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</si>
  <si>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</si>
  <si>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</si>
  <si>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</si>
  <si>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</si>
  <si>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</si>
  <si>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</si>
  <si>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</si>
  <si>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</si>
  <si>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</si>
  <si>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</si>
  <si>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</si>
  <si>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</si>
  <si>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</si>
  <si>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</si>
  <si>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</si>
  <si>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</si>
  <si>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</si>
  <si>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</si>
  <si>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</si>
  <si>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</si>
  <si>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</si>
  <si>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</si>
  <si>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</si>
  <si>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</si>
  <si>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</si>
  <si>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</si>
  <si>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</si>
  <si>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</si>
  <si>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</si>
  <si>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</si>
  <si>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</si>
  <si>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</si>
  <si>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</si>
  <si>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</si>
  <si>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</si>
  <si>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</si>
  <si>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</si>
  <si>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</si>
  <si>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</si>
  <si>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</si>
  <si>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</si>
  <si>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</si>
  <si>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</si>
  <si>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</si>
  <si>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</si>
  <si>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</si>
  <si>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</si>
  <si>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</si>
  <si>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</si>
  <si>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</si>
  <si>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</si>
  <si>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</si>
  <si>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</si>
  <si>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</si>
  <si>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</si>
  <si>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</si>
  <si>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</si>
  <si>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</si>
  <si>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</si>
  <si>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</si>
  <si>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</si>
  <si>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</si>
  <si>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</si>
  <si>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</si>
  <si>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</si>
  <si>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</si>
  <si>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</si>
  <si>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</si>
  <si>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</si>
  <si>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</si>
  <si>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</si>
  <si>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</si>
  <si>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</si>
  <si>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</si>
  <si>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</si>
  <si>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</si>
  <si>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</si>
  <si>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</si>
  <si>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</si>
  <si>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</si>
  <si>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</si>
  <si>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</si>
  <si>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</si>
  <si>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</si>
  <si>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</si>
  <si>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</si>
  <si>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</si>
  <si>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</si>
  <si>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</si>
  <si>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</si>
  <si>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</si>
  <si>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</si>
  <si>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</si>
  <si>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</si>
  <si>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</si>
  <si>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</si>
  <si>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</si>
  <si>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</si>
  <si>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</si>
  <si>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</si>
  <si>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</si>
  <si>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</si>
  <si>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</si>
  <si>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</si>
  <si>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</si>
  <si>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</si>
  <si>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</si>
  <si>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</si>
  <si>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</si>
  <si>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</si>
  <si>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</si>
  <si>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</si>
  <si>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</si>
  <si>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</si>
  <si>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</si>
  <si>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</si>
  <si>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</si>
  <si>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</si>
  <si>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</si>
  <si>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</si>
  <si>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</si>
  <si>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</si>
  <si>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</si>
  <si>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</si>
  <si>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</si>
  <si>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</si>
  <si>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</si>
  <si>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</si>
  <si>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</si>
  <si>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</si>
  <si>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</si>
  <si>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</si>
  <si>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</si>
  <si>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</si>
  <si>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</si>
  <si>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</si>
  <si>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</si>
  <si>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</si>
  <si>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</si>
  <si>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</si>
  <si>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</si>
  <si>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</si>
  <si>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</si>
  <si>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</si>
  <si>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</si>
  <si>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</si>
  <si>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</si>
  <si>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</si>
  <si>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</si>
  <si>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</si>
  <si>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</si>
  <si>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</si>
  <si>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</si>
  <si>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</si>
  <si>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</si>
  <si>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</si>
  <si>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</si>
  <si>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</si>
  <si>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</si>
  <si>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</si>
  <si>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</si>
  <si>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</si>
  <si>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</si>
  <si>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</si>
  <si>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</si>
  <si>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</si>
  <si>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</si>
  <si>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</si>
  <si>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</si>
  <si>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</si>
  <si>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</si>
  <si>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</si>
  <si>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</si>
  <si>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</si>
  <si>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</si>
  <si>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</si>
  <si>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</si>
  <si>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</si>
  <si>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</si>
  <si>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</si>
  <si>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</si>
  <si>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</si>
  <si>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</si>
  <si>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</si>
  <si>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</si>
  <si>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</si>
  <si>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</si>
  <si>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</si>
  <si>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</si>
  <si>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</si>
  <si>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</si>
  <si>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</si>
  <si>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</si>
  <si>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</si>
  <si>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</si>
  <si>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</si>
  <si>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</si>
  <si>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</si>
  <si>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</si>
  <si>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</si>
  <si>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</si>
  <si>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</si>
  <si>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</si>
  <si>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</si>
  <si>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</si>
  <si>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</si>
  <si>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</si>
  <si>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</si>
  <si>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</si>
  <si>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</si>
  <si>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</si>
  <si>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</si>
  <si>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</si>
  <si>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</si>
  <si>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</si>
  <si>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</si>
  <si>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</si>
  <si>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</si>
  <si>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</si>
  <si>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</si>
  <si>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</si>
  <si>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</si>
  <si>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</si>
  <si>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</si>
  <si>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</si>
  <si>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</si>
  <si>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</si>
  <si>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</si>
  <si>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</si>
  <si>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</si>
  <si>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</si>
  <si>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</si>
  <si>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</si>
  <si>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</si>
  <si>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</si>
  <si>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</si>
  <si>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</si>
  <si>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</si>
  <si>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</si>
  <si>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</si>
  <si>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</si>
  <si>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</si>
  <si>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</si>
  <si>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</si>
  <si>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</si>
  <si>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</si>
  <si>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</si>
  <si>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</si>
  <si>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</si>
  <si>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</si>
  <si>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</si>
  <si>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</si>
  <si>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</si>
  <si>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</si>
  <si>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</si>
  <si>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</si>
  <si>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</si>
  <si>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</si>
  <si>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</si>
  <si>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</si>
  <si>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</si>
  <si>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</si>
  <si>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</si>
  <si>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</si>
  <si>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</si>
  <si>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</si>
  <si>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</si>
  <si>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</si>
  <si>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</si>
  <si>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</si>
  <si>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</si>
  <si>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</si>
  <si>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</si>
  <si>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</si>
  <si>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</si>
  <si>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</si>
  <si>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</si>
  <si>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</si>
  <si>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</si>
  <si>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</si>
  <si>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</si>
  <si>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</si>
  <si>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</si>
  <si>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</si>
  <si>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</si>
  <si>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</si>
  <si>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</si>
  <si>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</si>
  <si>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</si>
  <si>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</si>
  <si>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</si>
  <si>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</si>
  <si>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</si>
  <si>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</si>
  <si>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</si>
  <si>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</si>
  <si>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</si>
  <si>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</si>
  <si>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</si>
  <si>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</si>
  <si>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</si>
  <si>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</si>
  <si>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</si>
  <si>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</si>
  <si>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</si>
  <si>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</si>
  <si>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</si>
  <si>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</si>
  <si>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</si>
  <si>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</si>
  <si>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</si>
  <si>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</si>
  <si>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</si>
  <si>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</si>
  <si>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</si>
  <si>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</si>
  <si>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</si>
  <si>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</si>
  <si>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</si>
  <si>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</si>
  <si>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</si>
  <si>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</si>
  <si>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</si>
  <si>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</si>
  <si>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</si>
  <si>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</si>
  <si>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</si>
  <si>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</si>
  <si>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</si>
  <si>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</si>
  <si>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</si>
  <si>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</si>
  <si>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</si>
  <si>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</si>
  <si>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</si>
  <si>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</si>
  <si>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</si>
  <si>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</si>
  <si>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</si>
  <si>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</si>
  <si>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</si>
  <si>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</si>
  <si>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</si>
  <si>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</si>
  <si>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</si>
  <si>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</si>
  <si>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</si>
  <si>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</si>
  <si>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</si>
  <si>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</si>
  <si>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</si>
  <si>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</si>
  <si>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</si>
  <si>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</si>
  <si>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</si>
  <si>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</si>
  <si>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</si>
  <si>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</si>
  <si>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</si>
  <si>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</si>
  <si>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</si>
  <si>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</si>
  <si>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</si>
  <si>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</si>
  <si>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</si>
  <si>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</si>
  <si>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</si>
  <si>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</si>
  <si>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</si>
  <si>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</si>
  <si>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</si>
  <si>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</si>
  <si>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</si>
  <si>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</si>
  <si>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</si>
  <si>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</si>
  <si>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</si>
  <si>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</si>
  <si>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</si>
  <si>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</si>
  <si>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</si>
  <si>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</si>
  <si>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</si>
  <si>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</si>
  <si>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</si>
  <si>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</si>
  <si>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</si>
  <si>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</si>
  <si>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</si>
  <si>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</si>
  <si>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</si>
  <si>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</si>
  <si>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</si>
  <si>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</si>
  <si>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</si>
  <si>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</si>
  <si>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</si>
  <si>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</si>
  <si>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</si>
  <si>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</si>
  <si>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</si>
  <si>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</si>
  <si>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</si>
  <si>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</si>
  <si>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</si>
  <si>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</si>
  <si>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</si>
  <si>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</si>
  <si>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</si>
  <si>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</si>
  <si>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</si>
  <si>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</si>
  <si>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</si>
  <si>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</si>
  <si>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</si>
  <si>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</si>
  <si>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</si>
  <si>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</si>
  <si>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</si>
  <si>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</si>
  <si>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</si>
  <si>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</si>
  <si>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</si>
  <si>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</si>
  <si>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</si>
  <si>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</si>
  <si>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</si>
  <si>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</si>
  <si>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</si>
  <si>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</si>
  <si>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</si>
  <si>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</si>
  <si>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</si>
  <si>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</si>
  <si>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</si>
  <si>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</si>
  <si>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</si>
  <si>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</si>
  <si>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</si>
  <si>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</si>
  <si>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</si>
  <si>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</si>
  <si>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</si>
  <si>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</si>
  <si>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</si>
  <si>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</si>
  <si>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</si>
  <si>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</si>
  <si>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</si>
  <si>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</si>
  <si>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</si>
  <si>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</si>
  <si>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</si>
  <si>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</si>
  <si>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</si>
  <si>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</si>
  <si>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</si>
  <si>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</si>
  <si>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</si>
  <si>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</si>
  <si>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</si>
  <si>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</si>
  <si>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</si>
  <si>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</si>
  <si>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</si>
  <si>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</si>
  <si>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</si>
  <si>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</si>
  <si>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</si>
  <si>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</si>
  <si>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</si>
  <si>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</si>
  <si>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</si>
  <si>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</si>
  <si>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</si>
  <si>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</si>
  <si>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</si>
  <si>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</si>
  <si>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</si>
  <si>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</si>
  <si>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</si>
  <si>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</si>
  <si>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</si>
  <si>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</si>
  <si>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</si>
  <si>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</si>
  <si>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</si>
  <si>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</si>
  <si>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</si>
  <si>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</si>
  <si>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</si>
  <si>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</si>
  <si>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</si>
  <si>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</si>
  <si>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</si>
  <si>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</si>
  <si>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</si>
  <si>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</si>
  <si>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</si>
  <si>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</si>
  <si>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</si>
  <si>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</si>
  <si>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</si>
  <si>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</si>
  <si>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</si>
  <si>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</si>
  <si>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</si>
  <si>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</si>
  <si>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</si>
  <si>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</si>
  <si>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</si>
  <si>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</si>
  <si>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</si>
  <si>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</si>
  <si>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</si>
  <si>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</si>
  <si>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</si>
  <si>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</si>
  <si>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</si>
  <si>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</si>
  <si>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</si>
  <si>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</si>
  <si>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</si>
  <si>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</si>
  <si>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</si>
  <si>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</si>
  <si>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</si>
  <si>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</si>
  <si>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</si>
  <si>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</si>
  <si>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</si>
  <si>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</si>
  <si>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</si>
  <si>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</si>
  <si>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</si>
  <si>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</si>
  <si>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</si>
  <si>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</si>
  <si>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</si>
  <si>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</si>
  <si>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</si>
  <si>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</si>
  <si>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</si>
  <si>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</si>
  <si>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</si>
  <si>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</si>
  <si>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</si>
  <si>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</si>
  <si>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</si>
  <si>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</si>
  <si>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</si>
  <si>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</si>
  <si>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</si>
  <si>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</si>
  <si>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</si>
  <si>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</si>
  <si>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</si>
  <si>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</si>
  <si>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</si>
  <si>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</si>
  <si>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</si>
  <si>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</si>
  <si>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</si>
  <si>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</si>
  <si>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</si>
  <si>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</si>
  <si>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</si>
  <si>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</si>
  <si>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</si>
  <si>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</si>
  <si>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</si>
  <si>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</si>
  <si>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</si>
  <si>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</si>
  <si>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</si>
  <si>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</si>
  <si>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</si>
  <si>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</si>
  <si>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</si>
  <si>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</si>
  <si>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</si>
  <si>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</si>
  <si>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</si>
  <si>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</si>
  <si>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</si>
  <si>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</si>
  <si>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</si>
  <si>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</si>
  <si>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</si>
  <si>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</si>
  <si>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</si>
  <si>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</si>
  <si>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</si>
  <si>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</si>
  <si>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</si>
  <si>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</si>
  <si>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</si>
  <si>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</si>
  <si>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</si>
  <si>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</si>
  <si>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</si>
  <si>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</si>
  <si>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</si>
  <si>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</si>
  <si>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</si>
  <si>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</si>
  <si>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</si>
  <si>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</si>
  <si>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</si>
  <si>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</si>
  <si>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</si>
  <si>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</si>
  <si>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</si>
  <si>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</si>
  <si>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</si>
  <si>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</si>
  <si>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</si>
  <si>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</si>
  <si>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</si>
  <si>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</si>
  <si>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</si>
  <si>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</si>
  <si>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</si>
  <si>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</si>
  <si>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</si>
  <si>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</si>
  <si>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</si>
  <si>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</si>
  <si>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</si>
  <si>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</si>
  <si>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</si>
  <si>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</si>
  <si>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</si>
  <si>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</si>
  <si>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</si>
  <si>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</si>
  <si>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</si>
  <si>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</si>
  <si>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</si>
  <si>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</si>
  <si>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</si>
  <si>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</si>
  <si>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</si>
  <si>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</si>
  <si>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</si>
  <si>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</si>
  <si>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</si>
  <si>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</si>
  <si>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</si>
  <si>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</si>
  <si>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</si>
  <si>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</si>
  <si>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</si>
  <si>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</si>
  <si>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</si>
  <si>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</si>
  <si>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</si>
  <si>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</si>
  <si>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</si>
  <si>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</si>
  <si>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</si>
  <si>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</si>
  <si>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</si>
  <si>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</si>
  <si>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</si>
  <si>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</si>
  <si>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</si>
  <si>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</si>
  <si>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</si>
  <si>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</si>
  <si>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</si>
  <si>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</si>
  <si>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</si>
  <si>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</si>
  <si>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</si>
  <si>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</si>
  <si>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</si>
  <si>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</si>
  <si>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</si>
  <si>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</si>
  <si>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</si>
  <si>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</si>
  <si>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</si>
  <si>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</si>
  <si>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</si>
  <si>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</si>
  <si>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</si>
  <si>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</si>
  <si>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</si>
  <si>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</si>
  <si>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</si>
  <si>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</si>
  <si>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</si>
  <si>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</si>
  <si>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</si>
  <si>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</si>
  <si>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</si>
  <si>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</si>
  <si>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</si>
  <si>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</si>
  <si>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</si>
  <si>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</si>
  <si>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</si>
  <si>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</si>
  <si>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</si>
  <si>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</si>
  <si>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</si>
  <si>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</si>
  <si>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</si>
  <si>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</si>
  <si>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</si>
  <si>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</si>
  <si>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</si>
  <si>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</si>
  <si>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</si>
  <si>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</si>
  <si>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</si>
  <si>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</si>
  <si>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</si>
  <si>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</si>
  <si>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</si>
  <si>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</si>
  <si>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</si>
  <si>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</si>
  <si>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</si>
  <si>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</si>
  <si>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</si>
  <si>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</si>
  <si>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</si>
  <si>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</si>
  <si>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</si>
  <si>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</si>
  <si>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</si>
  <si>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</si>
  <si>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</si>
  <si>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</si>
  <si>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</si>
  <si>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</si>
  <si>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</si>
  <si>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</si>
  <si>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</si>
  <si>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</si>
  <si>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</si>
  <si>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</si>
  <si>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</si>
  <si>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</si>
  <si>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</si>
  <si>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</si>
  <si>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</si>
  <si>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</si>
  <si>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</si>
  <si>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</si>
  <si>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</si>
  <si>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</si>
  <si>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</si>
  <si>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</si>
  <si>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</si>
  <si>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</si>
  <si>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</si>
  <si>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</si>
  <si>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</si>
  <si>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</si>
  <si>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</si>
  <si>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</si>
  <si>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</si>
  <si>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</si>
  <si>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</si>
  <si>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</si>
  <si>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</si>
  <si>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</si>
  <si>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</si>
  <si>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</si>
  <si>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</si>
  <si>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</si>
  <si>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</si>
  <si>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</si>
  <si>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</si>
  <si>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</si>
  <si>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</si>
  <si>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</si>
  <si>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</si>
  <si>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</si>
  <si>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</si>
  <si>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</si>
  <si>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</si>
  <si>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</si>
  <si>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</si>
  <si>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</si>
  <si>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</si>
  <si>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</si>
  <si>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</si>
  <si>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</si>
  <si>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</si>
  <si>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</si>
  <si>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</si>
  <si>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</si>
  <si>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</si>
  <si>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</si>
  <si>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</si>
  <si>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</si>
  <si>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</si>
  <si>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</si>
  <si>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</si>
  <si>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</si>
  <si>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</si>
  <si>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</si>
  <si>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</si>
  <si>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</si>
  <si>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</si>
  <si>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</si>
  <si>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</si>
  <si>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</si>
  <si>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</si>
  <si>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</si>
  <si>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</si>
  <si>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</si>
  <si>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</si>
  <si>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</si>
  <si>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</si>
  <si>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</si>
  <si>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</si>
  <si>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</si>
  <si>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</si>
  <si>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</si>
  <si>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</si>
  <si>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</si>
  <si>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</si>
  <si>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</si>
  <si>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</si>
  <si>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</si>
  <si>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</si>
  <si>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</si>
  <si>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</si>
  <si>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</si>
  <si>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</si>
  <si>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</si>
  <si>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</si>
  <si>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</si>
  <si>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</si>
  <si>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</si>
  <si>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</si>
  <si>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</si>
  <si>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</si>
  <si>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</si>
  <si>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</si>
  <si>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</si>
  <si>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</si>
  <si>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</si>
  <si>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</si>
  <si>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</si>
  <si>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</si>
  <si>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</si>
  <si>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</si>
  <si>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</si>
  <si>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</si>
  <si>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</si>
  <si>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</si>
  <si>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</si>
  <si>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</si>
  <si>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</si>
  <si>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</si>
  <si>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</si>
  <si>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</si>
  <si>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</si>
  <si>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</si>
  <si>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</si>
  <si>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</si>
  <si>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</si>
  <si>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</si>
  <si>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</si>
  <si>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</si>
  <si>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</si>
  <si>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</si>
  <si>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</si>
  <si>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</si>
  <si>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</si>
  <si>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</si>
  <si>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</si>
  <si>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</si>
  <si>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</si>
  <si>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</si>
  <si>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</si>
  <si>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</si>
  <si>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</si>
  <si>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</si>
  <si>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</si>
  <si>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</si>
  <si>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</si>
  <si>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</si>
  <si>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</si>
  <si>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</si>
  <si>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</si>
  <si>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</si>
  <si>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</si>
  <si>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</si>
  <si>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</si>
  <si>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</si>
  <si>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</si>
  <si>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</si>
  <si>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</si>
  <si>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</si>
  <si>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</si>
  <si>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</si>
  <si>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</si>
  <si>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</si>
  <si>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</si>
  <si>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</si>
  <si>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</si>
  <si>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</si>
  <si>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</si>
  <si>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</si>
  <si>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</si>
  <si>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</si>
  <si>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</si>
  <si>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</si>
  <si>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</si>
  <si>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</si>
  <si>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</si>
  <si>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</si>
  <si>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</si>
  <si>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</si>
  <si>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</si>
  <si>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</si>
  <si>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</si>
  <si>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</si>
  <si>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</si>
  <si>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</si>
  <si>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</si>
  <si>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</si>
  <si>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</si>
  <si>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</si>
  <si>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</si>
  <si>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</si>
  <si>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</si>
  <si>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</si>
  <si>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</si>
  <si>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</si>
  <si>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</si>
  <si>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</si>
  <si>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</si>
  <si>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</si>
  <si>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</si>
  <si>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</si>
  <si>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</si>
  <si>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</si>
  <si>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</si>
  <si>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</si>
  <si>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</si>
  <si>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</si>
  <si>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</si>
  <si>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</si>
  <si>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</si>
  <si>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</si>
  <si>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</si>
  <si>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</si>
  <si>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</si>
  <si>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</si>
  <si>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</si>
  <si>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</si>
  <si>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</si>
  <si>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</si>
  <si>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</si>
  <si>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</si>
  <si>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</si>
  <si>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</si>
  <si>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</si>
  <si>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</si>
  <si>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</si>
  <si>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</si>
  <si>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</si>
  <si>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</si>
  <si>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</si>
  <si>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</si>
  <si>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</si>
  <si>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</si>
  <si>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</si>
  <si>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</si>
  <si>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</si>
  <si>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</si>
  <si>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</si>
  <si>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</si>
  <si>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</si>
  <si>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</si>
  <si>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</si>
  <si>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</si>
  <si>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</si>
  <si>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</si>
  <si>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</si>
  <si>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</si>
  <si>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</si>
  <si>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</si>
  <si>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</si>
  <si>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</si>
  <si>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</si>
  <si>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</si>
  <si>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</si>
  <si>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</si>
  <si>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</si>
  <si>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</si>
  <si>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</si>
  <si>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</si>
  <si>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</si>
  <si>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</si>
  <si>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</si>
  <si>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</si>
  <si>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</si>
  <si>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</si>
  <si>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</si>
  <si>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</si>
  <si>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</si>
  <si>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</si>
  <si>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</si>
  <si>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</si>
  <si>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</si>
  <si>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</si>
  <si>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</si>
  <si>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</si>
  <si>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</si>
  <si>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</si>
  <si>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</si>
  <si>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</si>
  <si>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</si>
  <si>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</si>
  <si>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</si>
  <si>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</si>
  <si>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</si>
  <si>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</si>
  <si>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</si>
  <si>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</si>
  <si>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</si>
  <si>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</si>
  <si>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</si>
  <si>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</si>
  <si>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</si>
  <si>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</si>
  <si>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</si>
  <si>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</si>
  <si>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</si>
  <si>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</si>
  <si>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</si>
  <si>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</si>
  <si>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</si>
  <si>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</si>
  <si>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</si>
  <si>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</si>
  <si>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</si>
  <si>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</si>
  <si>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</si>
  <si>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</si>
  <si>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</si>
  <si>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</si>
  <si>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</si>
  <si>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</si>
  <si>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</si>
  <si>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</si>
  <si>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</si>
  <si>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</si>
  <si>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</si>
  <si>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</si>
  <si>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</si>
  <si>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</si>
  <si>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</si>
  <si>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</si>
  <si>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</si>
  <si>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</si>
  <si>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</si>
  <si>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</si>
  <si>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</si>
  <si>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</si>
  <si>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</si>
  <si>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</si>
  <si>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</si>
  <si>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</si>
  <si>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</si>
  <si>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</si>
  <si>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</si>
  <si>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</si>
  <si>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</si>
  <si>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</si>
  <si>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</si>
  <si>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</si>
  <si>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</si>
  <si>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</si>
  <si>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</si>
  <si>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</si>
  <si>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</si>
  <si>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</si>
  <si>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</si>
  <si>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</si>
  <si>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</si>
  <si>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</si>
  <si>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</si>
  <si>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</si>
  <si>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</si>
  <si>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</si>
  <si>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</si>
  <si>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</si>
  <si>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</si>
  <si>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</si>
  <si>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</si>
  <si>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</si>
  <si>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</si>
  <si>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</si>
  <si>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</si>
  <si>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</si>
  <si>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</si>
  <si>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</si>
  <si>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</si>
  <si>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</si>
  <si>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</si>
  <si>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</si>
  <si>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</si>
  <si>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</si>
  <si>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</si>
  <si>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</si>
  <si>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</si>
  <si>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</si>
  <si>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</si>
  <si>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</si>
  <si>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</si>
  <si>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</si>
  <si>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</si>
  <si>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</si>
  <si>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</si>
  <si>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</si>
  <si>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</si>
  <si>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</si>
  <si>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</si>
  <si>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</si>
  <si>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</si>
  <si>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</si>
  <si>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</si>
  <si>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</si>
  <si>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</si>
  <si>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</si>
  <si>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</si>
  <si>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</si>
  <si>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</si>
  <si>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</si>
  <si>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</si>
  <si>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</si>
  <si>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</si>
  <si>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</si>
  <si>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</si>
  <si>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</si>
  <si>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</si>
  <si>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</si>
  <si>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</si>
  <si>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</si>
  <si>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</si>
  <si>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</si>
  <si>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</si>
  <si>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</si>
  <si>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</si>
  <si>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</si>
  <si>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</si>
  <si>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</si>
  <si>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</si>
  <si>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</si>
  <si>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</si>
  <si>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</si>
  <si>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</si>
  <si>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</si>
  <si>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</si>
  <si>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</si>
  <si>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</si>
  <si>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</si>
  <si>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</si>
  <si>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</si>
  <si>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</si>
  <si>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</si>
  <si>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</si>
  <si>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</si>
  <si>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</si>
  <si>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</si>
  <si>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</si>
  <si>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</si>
  <si>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</si>
  <si>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</si>
  <si>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</si>
  <si>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</si>
  <si>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</si>
  <si>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</si>
  <si>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</si>
  <si>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</si>
  <si>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</si>
  <si>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</si>
  <si>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</si>
  <si>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</si>
  <si>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</si>
  <si>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</si>
  <si>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</si>
  <si>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</si>
  <si>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</si>
  <si>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</si>
  <si>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</si>
  <si>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</si>
  <si>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</si>
  <si>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</si>
  <si>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</si>
  <si>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</si>
  <si>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</si>
  <si>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</si>
  <si>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</si>
  <si>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</si>
  <si>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</si>
  <si>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</si>
  <si>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</si>
  <si>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</si>
  <si>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</si>
  <si>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</si>
  <si>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</si>
  <si>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</si>
  <si>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</si>
  <si>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</si>
  <si>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</si>
  <si>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</si>
  <si>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</si>
  <si>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</si>
  <si>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</si>
  <si>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</si>
  <si>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</si>
  <si>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</si>
  <si>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</si>
  <si>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</si>
  <si>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</si>
  <si>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</si>
  <si>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</si>
  <si>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</si>
  <si>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</si>
  <si>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</si>
  <si>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</si>
  <si>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</si>
  <si>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</si>
  <si>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</si>
  <si>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</si>
  <si>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</si>
  <si>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</si>
  <si>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</si>
  <si>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</si>
  <si>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</si>
  <si>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</si>
  <si>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</si>
  <si>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</si>
  <si>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</si>
  <si>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</si>
  <si>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</si>
  <si>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</si>
  <si>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</si>
  <si>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</si>
  <si>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</si>
  <si>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</si>
  <si>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</si>
  <si>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</si>
  <si>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</si>
  <si>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</si>
  <si>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</si>
  <si>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</si>
  <si>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</si>
  <si>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</si>
  <si>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</si>
  <si>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</si>
  <si>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</si>
  <si>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</si>
  <si>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</si>
  <si>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</si>
  <si>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</si>
  <si>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</si>
  <si>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</si>
  <si>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</si>
  <si>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</si>
  <si>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</si>
  <si>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</si>
  <si>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</si>
  <si>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</si>
  <si>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</si>
  <si>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</si>
  <si>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</si>
  <si>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</si>
  <si>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</si>
  <si>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</si>
  <si>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</si>
  <si>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</si>
  <si>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</si>
  <si>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</si>
  <si>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</si>
  <si>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</si>
  <si>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</si>
  <si>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</si>
  <si>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</si>
  <si>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</si>
  <si>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</si>
  <si>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</si>
  <si>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</si>
  <si>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</si>
  <si>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</si>
  <si>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</si>
  <si>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</si>
  <si>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</si>
  <si>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</si>
  <si>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</si>
  <si>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</si>
  <si>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</si>
  <si>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</si>
  <si>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</si>
  <si>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</si>
  <si>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</si>
  <si>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</si>
  <si>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</si>
  <si>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</si>
  <si>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</si>
  <si>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</si>
  <si>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</si>
  <si>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</si>
  <si>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</si>
  <si>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</si>
  <si>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</si>
  <si>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</si>
  <si>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</si>
  <si>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</si>
  <si>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</si>
  <si>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</si>
  <si>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</si>
  <si>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</si>
  <si>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</si>
  <si>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</si>
  <si>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</si>
  <si>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</si>
  <si>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</si>
  <si>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</si>
  <si>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</si>
  <si>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</si>
  <si>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</si>
  <si>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</si>
  <si>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</si>
  <si>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</si>
  <si>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</si>
  <si>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</si>
  <si>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</si>
  <si>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</si>
  <si>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</si>
  <si>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</si>
  <si>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</si>
  <si>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</si>
  <si>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</si>
  <si>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</si>
  <si>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</si>
  <si>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</si>
  <si>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</si>
  <si>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</si>
  <si>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</si>
  <si>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</si>
  <si>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</si>
  <si>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</si>
  <si>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</si>
  <si>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</si>
  <si>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</si>
  <si>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</si>
  <si>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</si>
  <si>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</si>
  <si>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</si>
  <si>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</si>
  <si>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</si>
  <si>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</si>
  <si>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</si>
  <si>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</si>
  <si>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</si>
  <si>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</si>
  <si>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</si>
  <si>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</si>
  <si>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</si>
  <si>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</si>
  <si>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</si>
  <si>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</si>
  <si>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</si>
  <si>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</si>
  <si>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</si>
  <si>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</si>
  <si>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</si>
  <si>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</si>
  <si>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</si>
  <si>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</si>
  <si>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</si>
  <si>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</si>
  <si>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</si>
  <si>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</si>
  <si>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</si>
  <si>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</si>
  <si>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</si>
  <si>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</si>
  <si>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</si>
  <si>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</si>
  <si>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</si>
  <si>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</si>
  <si>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</si>
  <si>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</si>
  <si>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</si>
  <si>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</si>
  <si>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</si>
  <si>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</si>
  <si>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</si>
  <si>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</si>
  <si>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</si>
  <si>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</si>
  <si>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</si>
  <si>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</si>
  <si>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</si>
  <si>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</si>
  <si>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</si>
  <si>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</si>
  <si>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</si>
  <si>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</si>
  <si>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</si>
  <si>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</si>
  <si>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</si>
  <si>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</si>
  <si>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</si>
  <si>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</si>
  <si>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</si>
  <si>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</si>
  <si>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</si>
  <si>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</si>
  <si>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</si>
  <si>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</si>
  <si>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</si>
  <si>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</si>
  <si>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</si>
  <si>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</si>
  <si>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</si>
  <si>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</si>
  <si>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</si>
  <si>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</si>
  <si>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</si>
  <si>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</si>
  <si>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</si>
  <si>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</si>
  <si>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</si>
  <si>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</si>
  <si>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</si>
  <si>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</si>
  <si>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</si>
  <si>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</si>
  <si>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</si>
  <si>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</si>
  <si>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</si>
  <si>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</si>
  <si>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</si>
  <si>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</si>
  <si>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</si>
  <si>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</si>
  <si>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</si>
  <si>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</si>
  <si>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</si>
  <si>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</si>
  <si>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</si>
  <si>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</si>
  <si>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</si>
  <si>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</si>
  <si>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</si>
  <si>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</si>
  <si>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</si>
  <si>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</si>
  <si>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</si>
  <si>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</si>
  <si>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</si>
  <si>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</si>
  <si>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</si>
  <si>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</si>
  <si>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</si>
  <si>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</si>
  <si>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</si>
  <si>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</si>
  <si>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</si>
  <si>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</si>
  <si>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</si>
  <si>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</si>
  <si>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</si>
  <si>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</si>
  <si>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</si>
  <si>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</si>
  <si>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</si>
  <si>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</si>
  <si>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</si>
  <si>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</si>
  <si>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</si>
  <si>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</si>
  <si>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</si>
  <si>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</si>
  <si>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</si>
  <si>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</si>
  <si>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</si>
  <si>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</si>
  <si>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</si>
  <si>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</si>
  <si>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</si>
  <si>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</si>
  <si>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</si>
  <si>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</si>
  <si>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</si>
  <si>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</si>
  <si>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</si>
  <si>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</si>
  <si>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</si>
  <si>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</si>
  <si>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</si>
  <si>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</si>
  <si>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</si>
  <si>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</si>
  <si>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</si>
  <si>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</si>
  <si>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</si>
  <si>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</si>
  <si>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</si>
  <si>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</si>
  <si>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</si>
  <si>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</si>
  <si>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</si>
  <si>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</si>
  <si>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</si>
  <si>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</si>
  <si>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</si>
  <si>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</si>
  <si>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</si>
  <si>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</si>
  <si>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</si>
  <si>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</si>
  <si>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</si>
  <si>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</si>
  <si>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</si>
  <si>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</si>
  <si>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</si>
  <si>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</si>
  <si>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</si>
  <si>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</si>
  <si>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</si>
  <si>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</si>
  <si>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</si>
  <si>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</si>
  <si>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</si>
  <si>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</si>
  <si>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</si>
  <si>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</si>
  <si>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</si>
  <si>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</si>
  <si>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</si>
  <si>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</si>
  <si>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</si>
  <si>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</si>
  <si>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</si>
  <si>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</si>
  <si>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</si>
  <si>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</si>
  <si>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</si>
  <si>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</si>
  <si>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</si>
  <si>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</si>
  <si>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</si>
  <si>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</si>
  <si>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</si>
  <si>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</si>
  <si>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</si>
  <si>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</si>
  <si>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</si>
  <si>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</si>
  <si>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</si>
  <si>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</si>
  <si>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</si>
  <si>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</si>
  <si>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</si>
  <si>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</si>
  <si>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</si>
  <si>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</si>
  <si>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</si>
  <si>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</si>
  <si>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</si>
  <si>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</si>
  <si>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</si>
  <si>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</si>
  <si>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</si>
  <si>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</si>
  <si>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</si>
  <si>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</si>
  <si>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</si>
  <si>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</si>
  <si>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</si>
  <si>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</si>
  <si>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</si>
  <si>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</si>
  <si>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</si>
  <si>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</si>
  <si>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</si>
  <si>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</si>
  <si>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</si>
  <si>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</si>
  <si>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</si>
  <si>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</si>
  <si>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</si>
  <si>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</si>
  <si>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</si>
  <si>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</si>
  <si>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</si>
  <si>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</si>
  <si>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</si>
  <si>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</si>
  <si>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</si>
  <si>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</si>
  <si>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</si>
  <si>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</si>
  <si>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</si>
  <si>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</si>
  <si>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</si>
  <si>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</si>
  <si>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</si>
  <si>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</si>
  <si>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</si>
  <si>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</si>
  <si>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</si>
  <si>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</si>
  <si>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</si>
  <si>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</si>
  <si>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</si>
  <si>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</si>
  <si>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</si>
  <si>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</si>
  <si>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</si>
  <si>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</si>
  <si>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</si>
  <si>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</si>
  <si>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</si>
  <si>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</si>
  <si>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</si>
  <si>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</si>
  <si>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</si>
  <si>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</si>
  <si>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</si>
  <si>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</si>
  <si>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</si>
  <si>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</si>
  <si>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</si>
  <si>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</si>
  <si>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</si>
  <si>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</si>
  <si>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</si>
  <si>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</si>
  <si>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</si>
  <si>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</si>
  <si>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</si>
  <si>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</si>
  <si>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</si>
  <si>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</si>
  <si>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</si>
  <si>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</si>
  <si>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</si>
  <si>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</si>
  <si>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</si>
  <si>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</si>
  <si>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</si>
  <si>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</si>
  <si>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</si>
  <si>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</si>
  <si>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</si>
  <si>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</si>
  <si>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</si>
  <si>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</si>
  <si>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</si>
  <si>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</si>
  <si>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</si>
  <si>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</si>
  <si>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</si>
  <si>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</si>
  <si>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</si>
  <si>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</si>
  <si>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</si>
  <si>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</si>
  <si>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</si>
  <si>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</si>
  <si>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</si>
  <si>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</si>
  <si>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</si>
  <si>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</si>
  <si>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</si>
  <si>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</si>
  <si>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</si>
  <si>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</si>
  <si>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</si>
  <si>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</si>
  <si>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</si>
  <si>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</si>
  <si>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</si>
  <si>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</si>
  <si>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</si>
  <si>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</si>
  <si>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</si>
  <si>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</si>
  <si>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</si>
  <si>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</si>
  <si>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</si>
  <si>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</si>
  <si>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</si>
  <si>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</si>
  <si>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</si>
  <si>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</si>
  <si>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</si>
  <si>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</si>
  <si>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</si>
  <si>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</si>
  <si>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</si>
  <si>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</si>
  <si>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</si>
  <si>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</si>
  <si>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</si>
  <si>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</si>
  <si>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</si>
  <si>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</si>
  <si>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</si>
  <si>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</si>
  <si>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</si>
  <si>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</si>
  <si>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</si>
  <si>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</si>
  <si>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</si>
  <si>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</si>
  <si>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</si>
  <si>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</si>
  <si>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</si>
  <si>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</si>
  <si>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</si>
  <si>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</si>
  <si>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</si>
  <si>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</si>
  <si>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</si>
  <si>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</si>
  <si>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</si>
  <si>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</si>
  <si>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</si>
  <si>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</si>
  <si>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</si>
  <si>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</si>
  <si>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</si>
  <si>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</si>
  <si>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</si>
  <si>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</si>
  <si>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</si>
  <si>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</si>
  <si>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</si>
  <si>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</si>
  <si>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</si>
  <si>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</si>
  <si>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</si>
  <si>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</si>
  <si>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</si>
  <si>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</si>
  <si>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</si>
  <si>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</si>
  <si>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</si>
  <si>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</si>
  <si>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</si>
  <si>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</si>
  <si>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</si>
  <si>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</si>
  <si>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</si>
  <si>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</si>
  <si>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</si>
  <si>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</si>
  <si>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</si>
  <si>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</si>
  <si>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</si>
  <si>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</si>
  <si>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</si>
  <si>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</si>
  <si>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</si>
  <si>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</si>
  <si>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</si>
  <si>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</si>
  <si>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</si>
  <si>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</si>
  <si>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</si>
  <si>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</si>
  <si>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</si>
  <si>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</si>
  <si>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</si>
  <si>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</si>
  <si>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</si>
  <si>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</si>
  <si>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</si>
  <si>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</si>
  <si>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</si>
  <si>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</si>
  <si>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</si>
  <si>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</si>
  <si>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</si>
  <si>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</si>
  <si>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</si>
  <si>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</si>
  <si>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</si>
  <si>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</si>
  <si>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</si>
  <si>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</si>
  <si>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</si>
  <si>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</si>
  <si>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</si>
  <si>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</si>
  <si>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</si>
  <si>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</si>
  <si>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</si>
  <si>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</si>
  <si>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</si>
  <si>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</si>
  <si>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</si>
  <si>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</si>
  <si>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</si>
  <si>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</si>
  <si>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</si>
  <si>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</si>
  <si>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</si>
  <si>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</si>
  <si>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</si>
  <si>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</si>
  <si>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</si>
  <si>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</si>
  <si>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</si>
  <si>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</si>
  <si>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</si>
  <si>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</si>
  <si>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</si>
  <si>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</si>
  <si>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</si>
  <si>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</si>
  <si>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</si>
  <si>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</si>
  <si>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</si>
  <si>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</si>
  <si>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</si>
  <si>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</si>
  <si>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</si>
  <si>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</si>
  <si>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</si>
  <si>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</si>
  <si>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</si>
  <si>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</si>
  <si>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</si>
  <si>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</si>
  <si>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</si>
  <si>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</si>
  <si>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</si>
  <si>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</si>
  <si>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</si>
  <si>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</si>
  <si>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</si>
  <si>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</si>
  <si>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</si>
  <si>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</si>
  <si>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</si>
  <si>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</si>
  <si>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</si>
  <si>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</si>
  <si>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</si>
  <si>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</si>
  <si>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</si>
  <si>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</si>
  <si>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</si>
  <si>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</si>
  <si>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</si>
  <si>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</si>
  <si>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</si>
  <si>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</si>
  <si>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</si>
  <si>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</si>
  <si>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</si>
  <si>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</si>
  <si>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</si>
  <si>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</si>
  <si>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</si>
  <si>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</si>
  <si>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</si>
  <si>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</si>
  <si>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</si>
  <si>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</si>
  <si>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</si>
  <si>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</si>
  <si>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</si>
  <si>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</si>
  <si>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</si>
  <si>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</si>
  <si>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</si>
  <si>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</si>
  <si>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</si>
  <si>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</si>
  <si>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</si>
  <si>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</si>
  <si>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</si>
  <si>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</si>
  <si>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</si>
  <si>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</si>
  <si>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</si>
  <si>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</si>
  <si>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</si>
  <si>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</si>
  <si>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</si>
  <si>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</si>
  <si>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</si>
  <si>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</si>
  <si>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</si>
  <si>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</si>
  <si>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</si>
  <si>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</si>
  <si>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</si>
  <si>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</si>
  <si>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</si>
  <si>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</si>
  <si>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</si>
  <si>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</si>
  <si>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</si>
  <si>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</si>
  <si>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</si>
  <si>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</si>
  <si>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</si>
  <si>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</si>
  <si>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</si>
  <si>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</si>
  <si>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</si>
  <si>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</si>
  <si>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</si>
  <si>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</si>
  <si>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</si>
  <si>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</si>
  <si>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</si>
  <si>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</si>
  <si>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</si>
  <si>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</si>
  <si>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</si>
  <si>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</si>
  <si>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</si>
  <si>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</si>
  <si>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</si>
  <si>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</si>
  <si>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</si>
  <si>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</si>
  <si>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</si>
  <si>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</si>
  <si>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</si>
  <si>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</si>
  <si>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</si>
  <si>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</si>
  <si>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</si>
  <si>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</si>
  <si>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</si>
  <si>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</si>
  <si>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</si>
  <si>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</si>
  <si>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</si>
  <si>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</si>
  <si>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</si>
  <si>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</si>
  <si>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</si>
  <si>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</si>
  <si>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</si>
  <si>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</si>
  <si>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</si>
  <si>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</si>
  <si>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</si>
  <si>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</si>
  <si>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</si>
  <si>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</si>
  <si>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</si>
  <si>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</si>
  <si>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</si>
  <si>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</si>
  <si>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</si>
  <si>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</si>
  <si>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</si>
  <si>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</si>
  <si>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</si>
  <si>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</si>
  <si>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</si>
  <si>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</si>
  <si>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</si>
  <si>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</si>
  <si>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</si>
  <si>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</si>
  <si>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</si>
  <si>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</si>
  <si>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</si>
  <si>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</si>
  <si>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</si>
  <si>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</si>
  <si>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</si>
  <si>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</si>
  <si>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</si>
  <si>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</si>
  <si>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</si>
  <si>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</si>
  <si>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</si>
  <si>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</si>
  <si>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</si>
  <si>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</si>
  <si>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</si>
  <si>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</si>
  <si>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</si>
  <si>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</si>
  <si>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</si>
  <si>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</si>
  <si>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</si>
  <si>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</si>
  <si>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</si>
  <si>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</si>
  <si>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</si>
  <si>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</si>
  <si>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</si>
  <si>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</si>
  <si>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</si>
  <si>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</si>
  <si>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</si>
  <si>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</si>
  <si>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</si>
  <si>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</si>
  <si>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</si>
  <si>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</si>
  <si>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</si>
  <si>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</si>
  <si>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</si>
  <si>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</si>
  <si>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</si>
  <si>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</si>
  <si>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</si>
  <si>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</si>
  <si>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</si>
  <si>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</si>
  <si>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</si>
  <si>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</si>
  <si>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</si>
  <si>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</si>
  <si>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</si>
  <si>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</si>
  <si>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</si>
  <si>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</si>
  <si>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</si>
  <si>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</si>
  <si>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</si>
  <si>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</si>
  <si>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</si>
  <si>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</si>
  <si>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</si>
  <si>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</si>
  <si>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</si>
  <si>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</si>
  <si>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</si>
  <si>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</si>
  <si>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</si>
  <si>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</si>
  <si>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</si>
  <si>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</si>
  <si>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</si>
  <si>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</si>
  <si>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</si>
  <si>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</si>
  <si>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</si>
  <si>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</si>
  <si>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</si>
  <si>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</si>
  <si>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</si>
  <si>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</si>
  <si>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</si>
  <si>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</si>
  <si>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</si>
  <si>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</si>
  <si>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</si>
  <si>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</si>
  <si>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</si>
  <si>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</si>
  <si>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</si>
  <si>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</si>
  <si>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</si>
  <si>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</si>
  <si>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</si>
  <si>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</si>
  <si>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</si>
  <si>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</si>
  <si>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</si>
  <si>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</si>
  <si>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</si>
  <si>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</si>
  <si>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</si>
  <si>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</si>
  <si>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</si>
  <si>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</si>
  <si>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</si>
  <si>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</si>
  <si>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</si>
  <si>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</si>
  <si>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</si>
  <si>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</si>
  <si>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</si>
  <si>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</si>
  <si>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</si>
  <si>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</si>
  <si>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</si>
  <si>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</si>
  <si>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</si>
  <si>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</si>
  <si>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</si>
  <si>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</si>
  <si>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</si>
  <si>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</si>
  <si>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</si>
  <si>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</si>
  <si>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</si>
  <si>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</si>
  <si>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</si>
  <si>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</si>
  <si>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</si>
  <si>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</si>
  <si>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</si>
  <si>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</si>
  <si>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</si>
  <si>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</si>
  <si>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</si>
  <si>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</si>
  <si>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</si>
  <si>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</si>
  <si>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</si>
  <si>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</si>
  <si>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</si>
  <si>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</si>
  <si>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</si>
  <si>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</si>
  <si>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</si>
  <si>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</si>
  <si>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</si>
  <si>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</si>
  <si>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</si>
  <si>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</si>
  <si>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</si>
  <si>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</si>
  <si>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</si>
  <si>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</si>
  <si>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</si>
  <si>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</si>
  <si>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</si>
  <si>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</si>
  <si>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</si>
  <si>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</si>
  <si>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</si>
  <si>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</si>
  <si>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</si>
  <si>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</si>
  <si>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</si>
  <si>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</si>
  <si>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</si>
  <si>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</si>
  <si>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</si>
  <si>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</si>
  <si>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</si>
  <si>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</si>
  <si>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</si>
  <si>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</si>
  <si>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</si>
  <si>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</si>
  <si>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</si>
  <si>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</si>
  <si>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</si>
  <si>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</si>
  <si>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</si>
  <si>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</si>
  <si>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</si>
  <si>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</si>
  <si>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</si>
  <si>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</si>
  <si>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</si>
  <si>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</si>
  <si>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</si>
  <si>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</si>
  <si>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</si>
  <si>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</si>
  <si>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</si>
  <si>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</si>
  <si>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</si>
  <si>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</si>
  <si>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</si>
  <si>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</si>
  <si>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</si>
  <si>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</si>
  <si>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</si>
  <si>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</si>
  <si>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</si>
  <si>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</si>
  <si>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</si>
  <si>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</si>
  <si>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</si>
  <si>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</si>
  <si>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</si>
  <si>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</si>
  <si>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</si>
  <si>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</si>
  <si>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</si>
  <si>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</si>
  <si>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</si>
  <si>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</si>
  <si>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</si>
  <si>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</si>
  <si>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</si>
  <si>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</si>
  <si>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</si>
  <si>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</si>
  <si>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</si>
  <si>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</si>
  <si>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</si>
  <si>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</si>
  <si>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</si>
  <si>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</si>
  <si>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</si>
  <si>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</si>
  <si>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</si>
  <si>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</si>
  <si>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</si>
  <si>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</si>
  <si>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</si>
  <si>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</si>
  <si>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</si>
  <si>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</si>
  <si>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</si>
  <si>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</si>
  <si>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</si>
  <si>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</si>
  <si>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</si>
  <si>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</si>
  <si>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</si>
  <si>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</si>
  <si>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</si>
  <si>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</si>
  <si>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</si>
  <si>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</si>
  <si>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</si>
  <si>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</si>
  <si>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</si>
  <si>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</si>
  <si>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</si>
  <si>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</si>
  <si>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</si>
  <si>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</si>
  <si>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</si>
  <si>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</si>
  <si>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</si>
  <si>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</si>
  <si>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</si>
  <si>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</si>
  <si>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</si>
  <si>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</si>
  <si>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</si>
  <si>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</si>
  <si>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</si>
  <si>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</si>
  <si>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</si>
  <si>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</si>
  <si>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</si>
  <si>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</si>
  <si>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</si>
  <si>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</si>
  <si>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</si>
  <si>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</si>
  <si>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</si>
  <si>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</si>
  <si>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</si>
  <si>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</si>
  <si>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</si>
  <si>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</si>
  <si>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</si>
  <si>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</si>
  <si>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</si>
  <si>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</si>
  <si>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</si>
  <si>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</si>
  <si>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</si>
  <si>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</si>
  <si>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</si>
  <si>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</si>
  <si>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</si>
  <si>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</si>
  <si>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</si>
  <si>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</si>
  <si>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</si>
  <si>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</si>
  <si>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</si>
  <si>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</si>
  <si>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</si>
  <si>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</si>
  <si>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</si>
  <si>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</si>
  <si>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</si>
  <si>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</si>
  <si>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</si>
  <si>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</si>
  <si>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</si>
  <si>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</si>
  <si>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</si>
  <si>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</si>
  <si>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</si>
  <si>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</si>
  <si>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</si>
  <si>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</si>
  <si>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</si>
  <si>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</si>
  <si>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</si>
  <si>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</si>
  <si>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</si>
  <si>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</si>
  <si>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</si>
  <si>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</si>
  <si>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</si>
  <si>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</si>
  <si>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</si>
  <si>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</si>
  <si>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</si>
  <si>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</si>
  <si>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</si>
  <si>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</si>
  <si>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</si>
  <si>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</si>
  <si>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</si>
  <si>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</si>
  <si>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</si>
  <si>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</si>
  <si>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</si>
  <si>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</si>
  <si>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</si>
  <si>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</si>
  <si>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</si>
  <si>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</si>
  <si>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</si>
  <si>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</si>
  <si>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</si>
  <si>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</si>
  <si>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</si>
  <si>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</si>
  <si>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</si>
  <si>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</si>
  <si>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</si>
  <si>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</si>
  <si>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</si>
  <si>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</si>
  <si>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</si>
  <si>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</si>
  <si>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</si>
  <si>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</si>
  <si>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</si>
  <si>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</si>
  <si>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</si>
  <si>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</si>
  <si>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</si>
  <si>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</si>
  <si>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</si>
  <si>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</si>
  <si>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</si>
  <si>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</si>
  <si>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</si>
  <si>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</si>
  <si>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</si>
  <si>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</si>
  <si>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</si>
  <si>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</si>
  <si>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</si>
  <si>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</si>
  <si>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</si>
  <si>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</si>
  <si>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</si>
  <si>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</si>
  <si>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</si>
  <si>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</si>
  <si>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</si>
  <si>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</si>
  <si>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</si>
  <si>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</si>
  <si>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</si>
  <si>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</si>
  <si>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</si>
  <si>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</si>
  <si>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</si>
  <si>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</si>
  <si>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</si>
  <si>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</si>
  <si>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</si>
  <si>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</si>
  <si>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</si>
  <si>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</si>
  <si>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</si>
  <si>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</si>
  <si>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</si>
  <si>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</si>
  <si>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</si>
  <si>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</si>
  <si>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</si>
  <si>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</si>
  <si>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</si>
  <si>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</si>
  <si>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</si>
  <si>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</si>
  <si>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</si>
  <si>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</si>
  <si>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</si>
  <si>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</si>
  <si>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</si>
  <si>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</si>
  <si>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</si>
  <si>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</si>
  <si>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</si>
  <si>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</si>
  <si>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</si>
  <si>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</si>
  <si>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</si>
  <si>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</si>
  <si>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</si>
  <si>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</si>
  <si>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</si>
  <si>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</si>
  <si>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</si>
  <si>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</si>
  <si>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</si>
  <si>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</si>
  <si>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</si>
  <si>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</si>
  <si>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</si>
  <si>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</si>
  <si>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</si>
  <si>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</si>
  <si>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</si>
  <si>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</si>
  <si>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</si>
  <si>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</si>
  <si>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</si>
  <si>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</si>
  <si>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</si>
  <si>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</si>
  <si>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</si>
  <si>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</si>
  <si>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</si>
  <si>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</si>
  <si>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</si>
  <si>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</si>
  <si>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</si>
  <si>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</si>
  <si>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</si>
  <si>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</si>
  <si>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</si>
  <si>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</si>
  <si>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</si>
  <si>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</si>
  <si>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</si>
  <si>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</si>
  <si>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</si>
  <si>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</si>
  <si>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</si>
  <si>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</si>
  <si>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</si>
  <si>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</si>
  <si>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</si>
  <si>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</si>
  <si>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</si>
  <si>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</si>
  <si>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</si>
  <si>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</si>
  <si>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</si>
  <si>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</si>
  <si>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</si>
  <si>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</si>
  <si>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</si>
  <si>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</si>
  <si>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</si>
  <si>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</si>
  <si>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</si>
  <si>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</si>
  <si>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</si>
  <si>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</si>
  <si>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</si>
  <si>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</si>
  <si>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</si>
  <si>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</si>
  <si>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</si>
  <si>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</si>
  <si>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</si>
  <si>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</si>
  <si>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</si>
  <si>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</si>
  <si>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</si>
  <si>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</si>
  <si>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</si>
  <si>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</si>
  <si>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</si>
  <si>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</si>
  <si>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</si>
  <si>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</si>
  <si>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</si>
  <si>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</si>
  <si>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</si>
  <si>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</si>
  <si>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</si>
  <si>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</si>
  <si>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</si>
  <si>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</si>
  <si>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</si>
  <si>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</si>
  <si>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</si>
  <si>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</si>
  <si>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</si>
  <si>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</si>
  <si>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</si>
  <si>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</si>
  <si>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</si>
  <si>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</si>
  <si>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</si>
  <si>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</si>
  <si>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</si>
  <si>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</si>
  <si>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</si>
  <si>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</si>
  <si>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</si>
  <si>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</si>
  <si>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</si>
  <si>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</si>
  <si>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</si>
  <si>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</si>
  <si>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</si>
  <si>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</si>
  <si>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</si>
  <si>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</si>
  <si>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</si>
  <si>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</si>
  <si>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</si>
  <si>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</si>
  <si>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</si>
  <si>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</si>
  <si>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</si>
  <si>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</si>
  <si>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</si>
  <si>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</si>
  <si>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</si>
  <si>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</si>
  <si>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</si>
  <si>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</si>
  <si>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</si>
  <si>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</si>
  <si>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</si>
  <si>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</si>
  <si>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</si>
  <si>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</si>
  <si>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</si>
  <si>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</si>
  <si>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</si>
  <si>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</si>
  <si>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</si>
  <si>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</si>
  <si>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</si>
  <si>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</si>
  <si>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</si>
  <si>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</si>
  <si>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</si>
  <si>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</si>
  <si>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</si>
  <si>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</si>
  <si>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</si>
  <si>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</si>
  <si>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</si>
  <si>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</si>
  <si>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</si>
  <si>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</si>
  <si>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</si>
  <si>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</si>
  <si>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</si>
  <si>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</si>
  <si>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</si>
  <si>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</si>
  <si>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</si>
  <si>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</si>
  <si>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</si>
  <si>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</si>
  <si>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</si>
  <si>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</si>
  <si>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</si>
  <si>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</si>
  <si>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</si>
  <si>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</si>
  <si>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</si>
  <si>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</si>
  <si>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</si>
  <si>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</si>
  <si>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</si>
  <si>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</si>
  <si>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</si>
  <si>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</si>
  <si>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</si>
  <si>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</si>
  <si>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</si>
  <si>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</si>
  <si>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</si>
  <si>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</si>
  <si>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</si>
  <si>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</si>
  <si>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</si>
  <si>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</si>
  <si>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</si>
  <si>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</si>
  <si>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</si>
  <si>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</si>
  <si>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</si>
  <si>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</si>
  <si>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</si>
  <si>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</si>
  <si>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</si>
  <si>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</si>
  <si>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</si>
  <si>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</si>
  <si>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</si>
  <si>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</si>
  <si>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</si>
  <si>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</si>
  <si>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</si>
  <si>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</si>
  <si>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</si>
  <si>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</si>
  <si>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</si>
  <si>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</si>
  <si>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</si>
  <si>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</si>
  <si>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</si>
  <si>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</si>
  <si>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</si>
  <si>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</si>
  <si>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</si>
  <si>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</si>
  <si>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</si>
  <si>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</si>
  <si>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</si>
  <si>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</si>
  <si>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</si>
  <si>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</si>
  <si>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</si>
  <si>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</si>
  <si>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</si>
  <si>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</si>
  <si>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</si>
  <si>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</si>
  <si>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</si>
  <si>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</si>
  <si>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</si>
  <si>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</si>
  <si>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</si>
  <si>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</si>
  <si>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</si>
  <si>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</si>
  <si>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</si>
  <si>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</si>
  <si>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</si>
  <si>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</si>
  <si>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</si>
  <si>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</si>
  <si>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</si>
  <si>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</si>
  <si>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</si>
  <si>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</si>
  <si>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</si>
  <si>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</si>
  <si>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</si>
  <si>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</si>
  <si>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</si>
  <si>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</si>
  <si>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</si>
  <si>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</si>
  <si>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</si>
  <si>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</si>
  <si>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</si>
  <si>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</si>
  <si>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</si>
  <si>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</si>
  <si>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</si>
  <si>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</si>
  <si>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</si>
  <si>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</si>
  <si>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</si>
  <si>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</si>
  <si>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</si>
  <si>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</si>
  <si>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</si>
  <si>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</si>
  <si>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</si>
  <si>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</si>
  <si>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</si>
  <si>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</si>
  <si>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</si>
  <si>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</si>
  <si>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</si>
  <si>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</si>
  <si>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</si>
  <si>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</si>
  <si>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</si>
  <si>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</si>
  <si>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</si>
  <si>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</si>
  <si>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</si>
  <si>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</si>
  <si>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</si>
  <si>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</si>
  <si>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</si>
  <si>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</si>
  <si>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</si>
  <si>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</si>
  <si>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</si>
  <si>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</si>
  <si>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</si>
  <si>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</si>
  <si>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</si>
  <si>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</si>
  <si>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</si>
  <si>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</si>
  <si>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</si>
  <si>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</si>
  <si>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</si>
  <si>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</si>
  <si>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</si>
  <si>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</si>
  <si>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</si>
  <si>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</si>
  <si>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</si>
  <si>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</si>
  <si>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</si>
  <si>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</si>
  <si>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</si>
  <si>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</si>
  <si>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</si>
  <si>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</si>
  <si>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</si>
  <si>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</si>
  <si>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</si>
  <si>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</si>
  <si>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</si>
  <si>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</si>
  <si>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</si>
  <si>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</si>
  <si>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</si>
  <si>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</si>
  <si>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</si>
  <si>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</si>
  <si>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</si>
  <si>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</si>
  <si>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</si>
  <si>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</si>
  <si>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</si>
  <si>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</si>
  <si>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</si>
  <si>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</si>
  <si>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</si>
  <si>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</si>
  <si>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</si>
  <si>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</si>
  <si>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</si>
  <si>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</si>
  <si>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</si>
  <si>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</si>
  <si>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</si>
  <si>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</si>
  <si>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</si>
  <si>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</si>
  <si>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</si>
  <si>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</si>
  <si>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</si>
  <si>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</si>
  <si>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</si>
  <si>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</si>
  <si>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</si>
  <si>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</si>
  <si>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</si>
  <si>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</si>
  <si>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</si>
  <si>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</si>
  <si>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</si>
  <si>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</si>
  <si>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</si>
  <si>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</si>
  <si>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</si>
  <si>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</si>
  <si>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</si>
  <si>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</si>
  <si>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</si>
  <si>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</si>
  <si>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</si>
  <si>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</si>
  <si>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</si>
  <si>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</si>
  <si>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</si>
  <si>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</si>
  <si>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</si>
  <si>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</si>
  <si>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</si>
  <si>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</si>
  <si>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</si>
  <si>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</si>
  <si>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</si>
  <si>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</si>
  <si>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</si>
  <si>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</si>
  <si>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</si>
  <si>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</si>
  <si>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</si>
  <si>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</si>
  <si>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</si>
  <si>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</si>
  <si>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</si>
  <si>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</si>
  <si>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</si>
  <si>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</si>
  <si>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</si>
  <si>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</si>
  <si>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</si>
  <si>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</si>
  <si>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</si>
  <si>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</si>
  <si>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</si>
  <si>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</si>
  <si>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</si>
  <si>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</si>
  <si>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</si>
  <si>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</si>
  <si>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</si>
  <si>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</si>
  <si>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</si>
  <si>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</si>
  <si>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</si>
  <si>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</si>
  <si>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</si>
  <si>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</si>
  <si>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</si>
  <si>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</si>
  <si>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</si>
  <si>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</si>
  <si>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</si>
  <si>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</si>
  <si>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</si>
  <si>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</si>
  <si>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</si>
  <si>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</si>
  <si>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</si>
  <si>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</si>
  <si>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</si>
  <si>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</si>
  <si>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</si>
  <si>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</si>
  <si>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</si>
  <si>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</si>
  <si>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</si>
  <si>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</si>
  <si>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</si>
  <si>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</si>
  <si>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</si>
  <si>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</si>
  <si>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</si>
  <si>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</si>
  <si>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</si>
  <si>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</si>
  <si>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</si>
  <si>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</si>
  <si>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</si>
  <si>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</si>
  <si>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</si>
  <si>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</si>
  <si>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</si>
  <si>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</si>
  <si>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</si>
  <si>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</si>
  <si>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</si>
  <si>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</si>
  <si>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</si>
  <si>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</si>
  <si>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</si>
  <si>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</si>
  <si>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</si>
  <si>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</si>
  <si>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</si>
  <si>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</si>
  <si>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</si>
  <si>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</si>
  <si>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</si>
  <si>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</si>
  <si>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</si>
  <si>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</si>
  <si>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</si>
  <si>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</si>
  <si>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</si>
  <si>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</si>
  <si>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</si>
  <si>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</si>
  <si>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</si>
  <si>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</si>
  <si>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</si>
  <si>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</si>
  <si>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</si>
  <si>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</si>
  <si>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</si>
  <si>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</si>
  <si>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</si>
  <si>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</si>
  <si>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</si>
  <si>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</si>
  <si>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</si>
  <si>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</si>
  <si>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</si>
  <si>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</si>
  <si>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</si>
  <si>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</si>
  <si>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</si>
  <si>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</si>
  <si>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</si>
  <si>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</si>
  <si>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</si>
  <si>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</si>
  <si>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</si>
  <si>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</si>
  <si>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</si>
  <si>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</si>
  <si>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</si>
  <si>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</si>
  <si>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</si>
  <si>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</si>
  <si>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</si>
  <si>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</si>
  <si>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</si>
  <si>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</si>
  <si>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</si>
  <si>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</si>
  <si>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</si>
  <si>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</si>
  <si>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</si>
  <si>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</si>
  <si>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</si>
  <si>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</si>
  <si>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</si>
  <si>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</si>
  <si>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</si>
  <si>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</si>
  <si>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</si>
  <si>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</si>
  <si>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</si>
  <si>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</si>
  <si>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</si>
  <si>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</si>
  <si>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</si>
  <si>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</si>
  <si>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</si>
  <si>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</si>
  <si>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</si>
  <si>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</si>
  <si>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</si>
  <si>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</si>
  <si>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</si>
  <si>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</si>
  <si>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</si>
  <si>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</si>
  <si>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</si>
  <si>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</si>
  <si>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</si>
  <si>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</si>
  <si>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</si>
  <si>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</si>
  <si>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</si>
  <si>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</si>
  <si>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</si>
  <si>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</si>
  <si>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</si>
  <si>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</si>
  <si>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</si>
  <si>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</si>
  <si>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</si>
  <si>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</si>
  <si>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</si>
  <si>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</si>
  <si>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</si>
  <si>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</si>
  <si>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</si>
  <si>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</si>
  <si>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</si>
  <si>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</si>
  <si>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</si>
  <si>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</si>
  <si>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</si>
  <si>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</si>
  <si>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</si>
  <si>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</si>
  <si>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</si>
  <si>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</si>
  <si>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</si>
  <si>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</si>
  <si>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</si>
  <si>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</si>
  <si>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</si>
  <si>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</si>
  <si>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</si>
  <si>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</si>
  <si>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</si>
  <si>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</si>
  <si>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</si>
  <si>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</si>
  <si>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</si>
  <si>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</si>
  <si>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</si>
  <si>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</si>
  <si>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</si>
  <si>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</si>
  <si>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</si>
  <si>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</si>
  <si>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</si>
  <si>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</si>
  <si>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</si>
  <si>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</si>
  <si>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</si>
  <si>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</si>
  <si>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</si>
  <si>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</si>
  <si>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</si>
  <si>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</si>
  <si>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</si>
  <si>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</si>
  <si>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</si>
  <si>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</si>
  <si>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</si>
  <si>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</si>
  <si>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</si>
  <si>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</si>
  <si>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</si>
  <si>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</si>
  <si>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</si>
  <si>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</si>
  <si>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</si>
  <si>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</si>
  <si>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</si>
  <si>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</si>
  <si>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</si>
  <si>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</si>
  <si>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</si>
  <si>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</si>
  <si>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</si>
  <si>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</si>
  <si>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</si>
  <si>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</si>
  <si>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</si>
  <si>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</si>
  <si>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</si>
  <si>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</si>
  <si>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</si>
  <si>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</si>
  <si>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</si>
  <si>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</si>
  <si>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</si>
  <si>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</si>
  <si>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</si>
  <si>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</si>
  <si>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</si>
  <si>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</si>
  <si>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</si>
  <si>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</si>
  <si>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</si>
  <si>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</si>
  <si>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</si>
  <si>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</si>
  <si>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</si>
  <si>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</si>
  <si>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</si>
  <si>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</si>
  <si>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</si>
  <si>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</si>
  <si>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</si>
  <si>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</si>
  <si>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</si>
  <si>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</si>
  <si>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</si>
  <si>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</si>
  <si>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</si>
  <si>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</si>
  <si>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</si>
  <si>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</si>
  <si>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</si>
  <si>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</si>
  <si>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</si>
  <si>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</si>
  <si>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</si>
  <si>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</si>
  <si>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</si>
  <si>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</si>
  <si>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</si>
  <si>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</si>
  <si>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</si>
  <si>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</si>
  <si>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</si>
  <si>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</si>
  <si>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</si>
  <si>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</si>
  <si>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</si>
  <si>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</si>
  <si>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</si>
  <si>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</si>
  <si>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</si>
  <si>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</si>
  <si>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</si>
  <si>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</si>
  <si>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</si>
  <si>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</si>
  <si>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</si>
  <si>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</si>
  <si>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</si>
  <si>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</si>
  <si>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</si>
  <si>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</si>
  <si>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</si>
  <si>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</si>
  <si>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</si>
  <si>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</si>
  <si>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</si>
  <si>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</si>
  <si>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</si>
  <si>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</si>
  <si>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</si>
  <si>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</si>
  <si>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</si>
  <si>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</si>
  <si>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</si>
  <si>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</si>
  <si>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</si>
  <si>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</si>
  <si>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</si>
  <si>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</si>
  <si>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</si>
  <si>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</si>
  <si>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</si>
  <si>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</si>
  <si>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</si>
  <si>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</si>
  <si>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</si>
  <si>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</si>
  <si>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</si>
  <si>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</si>
  <si>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</si>
  <si>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</si>
  <si>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</si>
  <si>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</si>
  <si>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</si>
  <si>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</si>
  <si>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</si>
  <si>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</si>
  <si>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</si>
  <si>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</si>
  <si>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</si>
  <si>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</si>
  <si>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</si>
  <si>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</si>
  <si>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</si>
  <si>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</si>
  <si>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</si>
  <si>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</si>
  <si>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</si>
  <si>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</si>
  <si>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</si>
  <si>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</si>
  <si>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</si>
  <si>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</si>
  <si>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</si>
  <si>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</si>
  <si>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</si>
  <si>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</si>
  <si>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</si>
  <si>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</si>
  <si>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</si>
  <si>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</si>
  <si>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</si>
  <si>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</si>
  <si>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</si>
  <si>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</si>
  <si>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</si>
  <si>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</si>
  <si>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</si>
  <si>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</si>
  <si>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</si>
  <si>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</si>
  <si>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</si>
  <si>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</si>
  <si>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</si>
  <si>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</si>
  <si>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</si>
  <si>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</si>
  <si>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</si>
  <si>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</si>
  <si>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</si>
  <si>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</si>
  <si>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</si>
  <si>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</si>
  <si>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</si>
  <si>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</si>
  <si>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</si>
  <si>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</si>
  <si>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</si>
  <si>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</si>
  <si>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</si>
  <si>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</si>
  <si>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</si>
  <si>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</si>
  <si>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</si>
  <si>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</si>
  <si>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</si>
  <si>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</si>
  <si>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</si>
  <si>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</si>
  <si>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</si>
  <si>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</si>
  <si>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</si>
  <si>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</si>
  <si>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</si>
  <si>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</si>
  <si>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</si>
  <si>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</si>
  <si>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</si>
  <si>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</si>
  <si>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</si>
  <si>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</si>
  <si>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</si>
  <si>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</si>
  <si>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</si>
  <si>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</si>
  <si>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</si>
  <si>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</si>
  <si>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</si>
  <si>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</si>
  <si>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</si>
  <si>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</si>
  <si>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</si>
  <si>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</si>
  <si>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</si>
  <si>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</si>
  <si>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</si>
  <si>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</si>
  <si>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</si>
  <si>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</si>
  <si>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</si>
  <si>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</si>
  <si>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</si>
  <si>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</si>
  <si>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</si>
  <si>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</si>
  <si>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</si>
  <si>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</si>
  <si>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</si>
  <si>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</si>
  <si>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</si>
  <si>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</si>
  <si>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</si>
  <si>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</si>
  <si>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</si>
  <si>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</si>
  <si>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</si>
  <si>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</si>
  <si>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</si>
  <si>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</si>
  <si>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</si>
  <si>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</si>
  <si>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</si>
  <si>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</si>
  <si>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</si>
  <si>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</si>
  <si>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</si>
  <si>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</si>
  <si>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</si>
  <si>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</si>
  <si>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</si>
  <si>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</si>
  <si>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</si>
  <si>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</si>
  <si>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</si>
  <si>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</si>
  <si>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</si>
  <si>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</si>
  <si>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</si>
  <si>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</si>
  <si>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</si>
  <si>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</si>
  <si>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</si>
  <si>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</si>
  <si>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</si>
  <si>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</si>
  <si>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</si>
  <si>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</si>
  <si>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</si>
  <si>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</si>
  <si>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</si>
  <si>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</si>
  <si>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</si>
  <si>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</si>
  <si>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</si>
  <si>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</si>
  <si>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</si>
  <si>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</si>
  <si>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</si>
  <si>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</si>
  <si>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</si>
  <si>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</si>
  <si>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</si>
  <si>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</si>
  <si>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</si>
  <si>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</si>
  <si>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</si>
  <si>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</si>
  <si>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</si>
  <si>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</si>
  <si>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</si>
  <si>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</si>
  <si>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</si>
  <si>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</si>
  <si>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</si>
  <si>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</si>
  <si>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</si>
  <si>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</si>
  <si>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</si>
  <si>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</si>
  <si>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</si>
  <si>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</si>
  <si>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</si>
  <si>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</si>
  <si>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</si>
  <si>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</si>
  <si>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</si>
  <si>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</si>
  <si>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</si>
  <si>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</si>
  <si>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</si>
  <si>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</si>
  <si>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</si>
  <si>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</si>
  <si>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</si>
  <si>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</si>
  <si>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</si>
  <si>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</si>
  <si>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</si>
  <si>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</si>
  <si>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</si>
  <si>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</si>
  <si>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</si>
  <si>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</si>
  <si>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</si>
  <si>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</si>
  <si>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</si>
  <si>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</si>
  <si>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</si>
  <si>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</si>
  <si>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</si>
  <si>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</si>
  <si>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</si>
  <si>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</si>
  <si>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</si>
  <si>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</si>
  <si>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</si>
  <si>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</si>
  <si>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</si>
  <si>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</si>
  <si>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</si>
  <si>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</si>
  <si>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</si>
  <si>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</si>
  <si>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</si>
  <si>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</si>
  <si>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</si>
  <si>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</si>
  <si>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</si>
  <si>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</si>
  <si>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</si>
  <si>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</si>
  <si>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</si>
  <si>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</si>
  <si>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</si>
  <si>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</si>
  <si>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</si>
  <si>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</si>
  <si>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</si>
  <si>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</si>
  <si>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</si>
  <si>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</si>
  <si>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</si>
  <si>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</si>
  <si>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</si>
  <si>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</si>
  <si>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</si>
  <si>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</si>
  <si>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</si>
  <si>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</si>
  <si>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</si>
  <si>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</si>
  <si>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</si>
  <si>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</si>
  <si>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</si>
  <si>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</si>
  <si>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</si>
  <si>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</si>
  <si>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</si>
  <si>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</si>
  <si>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</si>
  <si>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</si>
  <si>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</si>
  <si>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</si>
  <si>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</si>
  <si>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</si>
  <si>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</si>
  <si>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</si>
  <si>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</si>
  <si>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</si>
  <si>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</si>
  <si>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</si>
  <si>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</si>
  <si>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</si>
  <si>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</si>
  <si>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</si>
  <si>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</si>
  <si>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</si>
  <si>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</si>
  <si>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</si>
  <si>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</si>
  <si>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</si>
  <si>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</si>
  <si>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</si>
  <si>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</si>
  <si>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</si>
  <si>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</si>
  <si>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</si>
  <si>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</si>
  <si>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</si>
  <si>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</si>
  <si>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</si>
  <si>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</si>
  <si>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</si>
  <si>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</si>
  <si>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</si>
  <si>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</si>
  <si>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</si>
  <si>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</si>
  <si>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</si>
  <si>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</si>
  <si>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</si>
  <si>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</si>
  <si>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</si>
  <si>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</si>
  <si>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</si>
  <si>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</si>
  <si>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</si>
  <si>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</si>
  <si>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</si>
  <si>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</si>
  <si>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</si>
  <si>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</si>
  <si>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</si>
  <si>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</si>
  <si>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</si>
  <si>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</si>
  <si>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</si>
  <si>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</si>
  <si>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</si>
  <si>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</si>
  <si>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</si>
  <si>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</si>
  <si>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</si>
  <si>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</si>
  <si>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</si>
  <si>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</si>
  <si>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</si>
  <si>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</si>
  <si>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</si>
  <si>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</si>
  <si>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</si>
  <si>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</si>
  <si>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</si>
  <si>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</si>
  <si>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</si>
  <si>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</si>
  <si>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</si>
  <si>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</si>
  <si>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</si>
  <si>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</si>
  <si>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</si>
  <si>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</si>
  <si>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</si>
  <si>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</si>
  <si>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</si>
  <si>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</si>
  <si>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</si>
  <si>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</si>
  <si>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</si>
  <si>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</si>
  <si>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</si>
  <si>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</si>
  <si>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</si>
  <si>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</si>
  <si>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</si>
  <si>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</si>
  <si>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</si>
  <si>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</si>
  <si>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</si>
  <si>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</si>
  <si>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</si>
  <si>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</si>
  <si>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</si>
  <si>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</si>
  <si>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</si>
  <si>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</si>
  <si>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</si>
  <si>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</si>
  <si>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</si>
  <si>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</si>
  <si>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</si>
  <si>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</si>
  <si>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</si>
  <si>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</si>
  <si>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</si>
  <si>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</si>
  <si>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</si>
  <si>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</si>
  <si>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</si>
  <si>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</si>
  <si>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</si>
  <si>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</si>
  <si>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</si>
  <si>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</si>
  <si>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</si>
  <si>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</si>
  <si>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</si>
  <si>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</si>
  <si>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</si>
  <si>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</si>
  <si>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</si>
  <si>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</si>
  <si>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</si>
  <si>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</si>
  <si>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</si>
  <si>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</si>
  <si>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</si>
  <si>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</si>
  <si>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</si>
  <si>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</si>
  <si>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</si>
  <si>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</si>
  <si>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</si>
  <si>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</si>
  <si>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</si>
  <si>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</si>
  <si>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</si>
  <si>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</si>
  <si>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</si>
  <si>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</si>
  <si>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</si>
  <si>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</si>
  <si>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</si>
  <si>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</si>
  <si>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</si>
  <si>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</si>
  <si>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</si>
  <si>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</si>
  <si>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</si>
  <si>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</si>
  <si>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</si>
  <si>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</si>
  <si>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</si>
  <si>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</si>
  <si>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</si>
  <si>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</si>
  <si>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</si>
  <si>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</si>
  <si>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</si>
  <si>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</si>
  <si>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</si>
  <si>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</si>
  <si>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</si>
  <si>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</si>
  <si>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</si>
  <si>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</si>
  <si>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</si>
  <si>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</si>
  <si>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</si>
  <si>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</si>
  <si>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</si>
  <si>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</si>
  <si>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</si>
  <si>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</si>
  <si>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</si>
  <si>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</si>
  <si>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</si>
  <si>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</si>
  <si>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</si>
  <si>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</si>
  <si>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</si>
  <si>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</si>
  <si>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</si>
  <si>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</si>
  <si>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</si>
  <si>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</si>
  <si>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</si>
  <si>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</si>
  <si>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</si>
  <si>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</si>
  <si>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</si>
  <si>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</si>
  <si>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</si>
  <si>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</si>
  <si>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</si>
  <si>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</si>
  <si>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</si>
  <si>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</si>
  <si>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</si>
  <si>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</si>
  <si>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</si>
  <si>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</si>
  <si>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</si>
  <si>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</si>
  <si>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</si>
  <si>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</si>
  <si>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</si>
  <si>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</si>
  <si>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</si>
  <si>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</si>
  <si>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</si>
  <si>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</si>
  <si>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</si>
  <si>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</si>
  <si>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</si>
  <si>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</si>
  <si>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</si>
  <si>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</si>
  <si>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</si>
  <si>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</si>
  <si>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</si>
  <si>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</si>
  <si>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</si>
  <si>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</si>
  <si>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</si>
  <si>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</si>
  <si>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</si>
  <si>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</si>
  <si>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</si>
  <si>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</si>
  <si>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</si>
  <si>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</si>
  <si>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</si>
  <si>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</si>
  <si>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</si>
  <si>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</si>
  <si>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</si>
  <si>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</si>
  <si>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</si>
  <si>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</si>
  <si>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</si>
  <si>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</si>
  <si>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</si>
  <si>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</si>
  <si>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</si>
  <si>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</si>
  <si>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</si>
  <si>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</si>
  <si>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</si>
  <si>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</si>
  <si>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</si>
  <si>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</si>
  <si>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</si>
  <si>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</si>
  <si>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</si>
  <si>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</si>
  <si>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</si>
  <si>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</si>
  <si>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</si>
  <si>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</si>
  <si>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</si>
  <si>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</si>
  <si>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</si>
  <si>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</si>
  <si>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</si>
  <si>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</si>
  <si>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</si>
  <si>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</si>
  <si>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</si>
  <si>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</si>
  <si>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</si>
  <si>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</si>
  <si>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</si>
  <si>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</si>
  <si>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</si>
  <si>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</si>
  <si>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</si>
  <si>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</si>
  <si>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</si>
  <si>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</si>
  <si>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</si>
  <si>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</si>
  <si>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</si>
  <si>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</si>
  <si>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</si>
  <si>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</si>
  <si>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</si>
  <si>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</si>
  <si>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</si>
  <si>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</si>
  <si>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</si>
  <si>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</si>
  <si>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</si>
  <si>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</si>
  <si>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</si>
  <si>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</si>
  <si>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</si>
  <si>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</si>
  <si>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</si>
  <si>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</si>
  <si>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</si>
  <si>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</si>
  <si>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</si>
  <si>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</si>
  <si>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</si>
  <si>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</si>
  <si>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</si>
  <si>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</si>
  <si>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</si>
  <si>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</si>
  <si>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</si>
  <si>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</si>
  <si>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</si>
  <si>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</si>
  <si>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</si>
  <si>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</si>
  <si>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</si>
  <si>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</si>
  <si>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</si>
  <si>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</si>
  <si>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</si>
  <si>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</si>
  <si>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</si>
  <si>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</si>
  <si>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</si>
  <si>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</si>
  <si>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</si>
  <si>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</si>
  <si>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</si>
  <si>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</si>
  <si>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</si>
  <si>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</si>
  <si>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</si>
  <si>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</si>
  <si>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</si>
  <si>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</si>
  <si>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</si>
  <si>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</si>
  <si>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</si>
  <si>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</si>
  <si>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</si>
  <si>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</si>
  <si>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</si>
  <si>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</si>
  <si>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</si>
  <si>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</si>
  <si>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</si>
  <si>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</si>
  <si>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</si>
  <si>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</si>
  <si>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</si>
  <si>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</si>
  <si>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</si>
  <si>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</si>
  <si>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</si>
  <si>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</si>
  <si>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</si>
  <si>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</si>
  <si>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</si>
  <si>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</si>
  <si>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</si>
  <si>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</si>
  <si>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</si>
  <si>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</si>
  <si>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</si>
  <si>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</si>
  <si>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</si>
  <si>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</si>
  <si>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</si>
  <si>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</si>
  <si>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</si>
  <si>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</si>
  <si>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</si>
  <si>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</si>
  <si>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</si>
  <si>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</si>
  <si>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</si>
  <si>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</si>
  <si>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</si>
  <si>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</si>
  <si>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</si>
  <si>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</si>
  <si>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</si>
  <si>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</si>
  <si>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</si>
  <si>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</si>
  <si>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</si>
  <si>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</si>
  <si>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</si>
  <si>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</si>
  <si>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</si>
  <si>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</si>
  <si>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</si>
  <si>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</si>
  <si>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</si>
  <si>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</si>
  <si>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</si>
  <si>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</si>
  <si>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</si>
  <si>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</si>
  <si>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</si>
  <si>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</si>
  <si>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</si>
  <si>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</si>
  <si>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</si>
  <si>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</si>
  <si>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</si>
  <si>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</si>
  <si>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</si>
  <si>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</si>
  <si>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</si>
  <si>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</si>
  <si>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</si>
  <si>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</si>
  <si>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</si>
  <si>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</si>
  <si>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</si>
  <si>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</si>
  <si>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</si>
  <si>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</si>
  <si>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</si>
  <si>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</si>
  <si>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</si>
  <si>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</si>
  <si>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</si>
  <si>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</si>
  <si>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</si>
  <si>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</si>
  <si>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</si>
  <si>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</si>
  <si>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</si>
  <si>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</si>
  <si>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</si>
  <si>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</si>
  <si>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</si>
  <si>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</si>
  <si>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</si>
  <si>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</si>
  <si>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</si>
  <si>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</si>
  <si>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</si>
  <si>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</si>
  <si>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</si>
  <si>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</si>
  <si>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</si>
  <si>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</si>
  <si>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</si>
  <si>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</si>
  <si>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</si>
  <si>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</si>
  <si>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</si>
  <si>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</si>
  <si>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</si>
  <si>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</si>
  <si>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</si>
  <si>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</si>
  <si>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</si>
  <si>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</si>
  <si>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</si>
  <si>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</si>
  <si>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</si>
  <si>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</si>
  <si>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</si>
  <si>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</si>
  <si>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</si>
  <si>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</si>
  <si>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</si>
  <si>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</si>
  <si>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</si>
  <si>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</si>
  <si>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</si>
  <si>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</si>
  <si>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</si>
  <si>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</si>
  <si>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</si>
  <si>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</si>
  <si>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</si>
  <si>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</si>
  <si>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</si>
  <si>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</si>
  <si>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</si>
  <si>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</si>
  <si>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</si>
  <si>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</si>
  <si>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</si>
  <si>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</si>
  <si>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</si>
  <si>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</si>
  <si>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</si>
  <si>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</si>
  <si>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</si>
  <si>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</si>
  <si>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</si>
  <si>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</si>
  <si>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</si>
  <si>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</si>
  <si>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</si>
  <si>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</si>
  <si>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</si>
  <si>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</si>
  <si>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</si>
  <si>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</si>
  <si>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</si>
  <si>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</si>
  <si>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</si>
  <si>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</si>
  <si>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</si>
  <si>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</si>
  <si>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</si>
  <si>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</si>
  <si>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</si>
  <si>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</si>
  <si>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</si>
  <si>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</si>
  <si>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</si>
  <si>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</si>
  <si>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</si>
  <si>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</si>
  <si>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</si>
  <si>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</si>
  <si>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</si>
  <si>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</si>
  <si>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</si>
  <si>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</si>
  <si>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</si>
  <si>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</si>
  <si>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</si>
  <si>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</si>
  <si>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</si>
  <si>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</si>
  <si>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</si>
  <si>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</si>
  <si>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</si>
  <si>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</si>
  <si>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</si>
  <si>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</si>
  <si>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</si>
  <si>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</si>
  <si>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</si>
  <si>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</si>
  <si>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</si>
  <si>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</si>
  <si>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</si>
  <si>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</si>
  <si>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</si>
  <si>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</si>
  <si>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</si>
  <si>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</si>
  <si>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</si>
  <si>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</si>
  <si>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</si>
  <si>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</si>
  <si>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</si>
  <si>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</si>
  <si>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</si>
  <si>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</si>
  <si>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</si>
  <si>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</si>
  <si>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</si>
  <si>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</si>
  <si>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</si>
  <si>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</si>
  <si>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</si>
  <si>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</si>
  <si>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</si>
  <si>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</si>
  <si>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</si>
  <si>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</si>
  <si>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</si>
  <si>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</si>
  <si>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</si>
  <si>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</si>
  <si>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</si>
  <si>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</si>
  <si>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</si>
  <si>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</si>
  <si>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</si>
  <si>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</si>
  <si>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</si>
  <si>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</si>
  <si>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</si>
  <si>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</si>
  <si>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</si>
  <si>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</si>
  <si>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</si>
  <si>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</si>
  <si>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</si>
  <si>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</si>
  <si>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</si>
  <si>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</si>
  <si>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</si>
  <si>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</si>
  <si>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</si>
  <si>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</si>
  <si>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</si>
  <si>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</si>
  <si>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</si>
  <si>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</si>
  <si>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</si>
  <si>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</si>
  <si>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</si>
  <si>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</si>
  <si>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</si>
  <si>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</si>
  <si>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</si>
  <si>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</si>
  <si>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</si>
  <si>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</si>
  <si>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</si>
  <si>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</si>
  <si>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</si>
  <si>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</si>
  <si>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</si>
  <si>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</si>
  <si>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</si>
  <si>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</si>
  <si>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</si>
  <si>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</si>
  <si>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</si>
  <si>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</si>
  <si>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</si>
  <si>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</si>
  <si>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</si>
  <si>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</si>
  <si>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</si>
  <si>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</si>
  <si>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</si>
  <si>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</si>
  <si>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</si>
  <si>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</si>
  <si>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</si>
  <si>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</si>
  <si>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</si>
  <si>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</si>
  <si>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</si>
  <si>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</si>
  <si>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</si>
  <si>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</si>
  <si>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</si>
  <si>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</si>
  <si>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</si>
  <si>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</si>
  <si>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</si>
  <si>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</si>
  <si>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</si>
  <si>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</si>
  <si>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</si>
  <si>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</si>
  <si>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</si>
  <si>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</si>
  <si>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</si>
  <si>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</si>
  <si>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</si>
  <si>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</si>
  <si>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</si>
  <si>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</si>
  <si>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</si>
  <si>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</si>
  <si>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</si>
  <si>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</si>
  <si>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</si>
  <si>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</si>
  <si>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</si>
  <si>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</si>
  <si>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</si>
  <si>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</si>
  <si>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</si>
  <si>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</si>
  <si>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</si>
  <si>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</si>
  <si>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</si>
  <si>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</si>
  <si>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</si>
  <si>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</si>
  <si>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</si>
  <si>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</si>
  <si>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</si>
  <si>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</si>
  <si>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</si>
  <si>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</si>
  <si>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</si>
  <si>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</si>
  <si>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</si>
  <si>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</si>
  <si>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</si>
  <si>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</si>
  <si>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</si>
  <si>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</si>
  <si>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</si>
  <si>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</si>
  <si>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</si>
  <si>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</si>
  <si>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</si>
  <si>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</si>
  <si>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</si>
  <si>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</si>
  <si>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</si>
  <si>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</si>
  <si>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</si>
  <si>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</si>
  <si>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</si>
  <si>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</si>
  <si>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</si>
  <si>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</si>
  <si>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</si>
  <si>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</si>
  <si>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</si>
  <si>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</si>
  <si>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</si>
  <si>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</si>
  <si>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</si>
  <si>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</si>
  <si>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</si>
  <si>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</si>
  <si>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</si>
  <si>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</si>
  <si>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</si>
  <si>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</si>
  <si>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</si>
  <si>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</si>
  <si>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</si>
  <si>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</si>
  <si>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</si>
  <si>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</si>
  <si>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</si>
  <si>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</si>
  <si>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</si>
  <si>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</si>
  <si>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</si>
  <si>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</si>
  <si>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</si>
  <si>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</si>
  <si>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</si>
  <si>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</si>
  <si>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</si>
  <si>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</si>
  <si>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</si>
  <si>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</si>
  <si>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</si>
  <si>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</si>
  <si>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</si>
  <si>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</si>
  <si>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</si>
  <si>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</si>
  <si>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</si>
  <si>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</si>
  <si>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</si>
  <si>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</si>
  <si>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</si>
  <si>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</si>
  <si>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</si>
  <si>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</si>
  <si>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</si>
  <si>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</si>
  <si>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</si>
  <si>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</si>
  <si>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</si>
  <si>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</si>
  <si>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</si>
  <si>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</si>
  <si>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</si>
  <si>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</si>
  <si>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</si>
  <si>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</si>
  <si>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</si>
  <si>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</si>
  <si>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</si>
  <si>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</si>
  <si>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</si>
  <si>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</si>
  <si>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</si>
  <si>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</si>
  <si>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</si>
  <si>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</si>
  <si>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</si>
  <si>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</si>
  <si>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</si>
  <si>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</si>
  <si>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</si>
  <si>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</si>
  <si>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</si>
  <si>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</si>
  <si>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</si>
  <si>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</si>
  <si>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</si>
  <si>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</si>
  <si>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</si>
  <si>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</si>
  <si>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</si>
  <si>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</si>
  <si>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</si>
  <si>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</si>
  <si>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</si>
  <si>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</si>
  <si>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</si>
  <si>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</si>
  <si>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</si>
  <si>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</si>
  <si>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</si>
  <si>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</si>
  <si>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</si>
  <si>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</si>
  <si>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</si>
  <si>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</si>
  <si>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</si>
  <si>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</si>
  <si>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</si>
  <si>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</si>
  <si>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</si>
  <si>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</si>
  <si>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</si>
  <si>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</si>
  <si>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</si>
  <si>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</si>
  <si>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</si>
  <si>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</si>
  <si>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</si>
  <si>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</si>
  <si>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</si>
  <si>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</si>
  <si>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</si>
  <si>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</si>
  <si>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</si>
  <si>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</si>
  <si>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</si>
  <si>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</si>
  <si>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</si>
  <si>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</si>
  <si>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</si>
  <si>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</si>
  <si>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</si>
  <si>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</si>
  <si>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</si>
  <si>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</si>
  <si>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</si>
  <si>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</si>
  <si>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</si>
  <si>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</si>
  <si>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</si>
  <si>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</si>
  <si>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</si>
  <si>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</si>
  <si>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</si>
  <si>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</si>
  <si>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</si>
  <si>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</si>
  <si>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</si>
  <si>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</si>
  <si>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</si>
  <si>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</si>
  <si>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</si>
  <si>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</si>
  <si>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</si>
  <si>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</si>
  <si>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</si>
  <si>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</si>
  <si>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</si>
  <si>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</si>
  <si>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</si>
  <si>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</si>
  <si>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</si>
  <si>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</si>
  <si>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</si>
  <si>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</si>
  <si>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</si>
  <si>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</si>
  <si>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</si>
  <si>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</si>
  <si>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</si>
  <si>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</si>
  <si>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</si>
  <si>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</si>
  <si>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</si>
  <si>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</si>
  <si>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</si>
  <si>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</si>
  <si>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</si>
  <si>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</si>
  <si>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</si>
  <si>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</si>
  <si>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</si>
  <si>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</si>
  <si>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</si>
  <si>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</si>
  <si>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</si>
  <si>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</si>
  <si>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</si>
  <si>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</si>
  <si>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</si>
  <si>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</si>
  <si>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</si>
  <si>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</si>
  <si>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</si>
  <si>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</si>
  <si>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</si>
  <si>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</si>
  <si>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</si>
  <si>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</si>
  <si>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</si>
  <si>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</si>
  <si>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</si>
  <si>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</si>
  <si>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</si>
  <si>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</si>
  <si>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</si>
  <si>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</si>
  <si>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</si>
  <si>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</si>
  <si>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</si>
  <si>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</si>
  <si>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</si>
  <si>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</si>
  <si>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</si>
  <si>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</si>
  <si>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</si>
  <si>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</si>
  <si>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</si>
  <si>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</si>
  <si>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</si>
  <si>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</si>
  <si>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</si>
  <si>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</si>
  <si>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</si>
  <si>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</si>
  <si>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</si>
  <si>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</si>
  <si>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</si>
  <si>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</si>
  <si>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</si>
  <si>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</si>
  <si>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</si>
  <si>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</si>
  <si>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</si>
  <si>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</si>
  <si>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</si>
  <si>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</si>
  <si>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</si>
  <si>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</si>
  <si>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</si>
  <si>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</si>
  <si>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</si>
  <si>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</si>
  <si>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</si>
  <si>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</si>
  <si>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</si>
  <si>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</si>
  <si>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</si>
  <si>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</si>
  <si>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</si>
  <si>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</si>
  <si>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</si>
  <si>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</si>
  <si>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</si>
  <si>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</si>
  <si>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</si>
  <si>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</si>
  <si>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</si>
  <si>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</si>
  <si>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</si>
  <si>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</si>
  <si>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</si>
  <si>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</si>
  <si>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</si>
  <si>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</si>
  <si>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</si>
  <si>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</si>
  <si>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</si>
  <si>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</si>
  <si>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</si>
  <si>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</si>
  <si>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</si>
  <si>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</si>
  <si>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</si>
  <si>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</si>
  <si>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</si>
  <si>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</si>
  <si>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</si>
  <si>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</si>
  <si>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</si>
  <si>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</si>
  <si>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</si>
  <si>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</si>
  <si>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</si>
  <si>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</si>
  <si>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</si>
  <si>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</si>
  <si>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</si>
  <si>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</si>
  <si>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</si>
  <si>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</si>
  <si>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</si>
  <si>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</si>
  <si>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</si>
  <si>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</si>
  <si>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</si>
  <si>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</si>
  <si>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</si>
  <si>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</si>
  <si>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</si>
  <si>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</si>
  <si>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</si>
  <si>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</si>
  <si>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</si>
  <si>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</si>
  <si>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</si>
  <si>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</si>
  <si>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</si>
  <si>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</si>
  <si>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</si>
  <si>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</si>
  <si>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</si>
  <si>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</si>
  <si>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</si>
  <si>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</si>
  <si>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</si>
  <si>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</si>
  <si>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</si>
  <si>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</si>
  <si>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</si>
  <si>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</si>
  <si>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</si>
  <si>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</si>
  <si>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</si>
  <si>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</si>
  <si>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</si>
  <si>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</si>
  <si>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</si>
  <si>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</si>
  <si>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</si>
  <si>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</si>
  <si>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</si>
  <si>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</si>
  <si>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</si>
  <si>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</si>
  <si>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</si>
  <si>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</si>
  <si>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</si>
  <si>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</si>
  <si>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</si>
  <si>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</si>
  <si>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</si>
  <si>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</si>
  <si>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</si>
  <si>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</si>
  <si>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</si>
  <si>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</si>
  <si>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</si>
  <si>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</si>
  <si>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</si>
  <si>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</si>
  <si>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</si>
  <si>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</si>
  <si>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</si>
  <si>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</si>
  <si>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</si>
  <si>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</si>
  <si>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</si>
  <si>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</si>
  <si>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</si>
  <si>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</si>
  <si>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</si>
  <si>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</si>
  <si>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</si>
  <si>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</si>
  <si>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</si>
  <si>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</si>
  <si>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</si>
  <si>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</si>
  <si>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</si>
  <si>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</si>
  <si>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</si>
  <si>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</si>
  <si>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</si>
  <si>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</si>
  <si>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</si>
  <si>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</si>
  <si>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</si>
  <si>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</si>
  <si>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</si>
  <si>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</si>
  <si>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</si>
  <si>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</si>
  <si>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</si>
  <si>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</si>
  <si>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</si>
  <si>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</si>
  <si>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</si>
  <si>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</si>
  <si>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</si>
  <si>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</si>
  <si>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</si>
  <si>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</si>
  <si>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</si>
  <si>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</si>
  <si>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</si>
  <si>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</si>
  <si>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</si>
  <si>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</si>
  <si>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</si>
  <si>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</si>
  <si>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</si>
  <si>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</si>
  <si>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</si>
  <si>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</si>
  <si>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</si>
  <si>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</si>
  <si>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</si>
  <si>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</si>
  <si>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</si>
  <si>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</si>
  <si>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</si>
  <si>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</si>
  <si>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</si>
  <si>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</si>
  <si>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</si>
  <si>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</si>
  <si>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</si>
  <si>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</si>
  <si>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</si>
  <si>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</si>
  <si>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</si>
  <si>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</si>
  <si>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</si>
  <si>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</si>
  <si>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</si>
  <si>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</si>
  <si>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</si>
  <si>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</si>
  <si>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</si>
  <si>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</si>
  <si>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</si>
  <si>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</si>
  <si>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</si>
  <si>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</si>
  <si>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</si>
  <si>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</si>
  <si>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</si>
  <si>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</si>
  <si>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</si>
  <si>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</si>
  <si>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</si>
  <si>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</si>
  <si>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</si>
  <si>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</si>
  <si>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</si>
  <si>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</si>
  <si>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</si>
  <si>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</si>
  <si>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</si>
  <si>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</si>
  <si>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</si>
  <si>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</si>
  <si>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</si>
  <si>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</si>
  <si>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</si>
  <si>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</si>
  <si>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</si>
  <si>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</si>
  <si>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</si>
  <si>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</si>
  <si>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</si>
  <si>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</si>
  <si>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</si>
  <si>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</si>
  <si>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</si>
  <si>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</si>
  <si>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</si>
  <si>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</si>
  <si>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</si>
  <si>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</si>
  <si>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</si>
  <si>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</si>
  <si>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</si>
  <si>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</si>
  <si>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</si>
  <si>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</si>
  <si>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</si>
  <si>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</si>
  <si>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</si>
  <si>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</si>
  <si>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</si>
  <si>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</si>
  <si>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</si>
  <si>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</si>
  <si>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</si>
  <si>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</si>
  <si>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</si>
  <si>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</si>
  <si>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</si>
  <si>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</si>
  <si>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</si>
  <si>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</si>
  <si>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</si>
  <si>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</si>
  <si>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</si>
  <si>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</si>
  <si>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</si>
  <si>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</si>
  <si>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</si>
  <si>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</si>
  <si>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</si>
  <si>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</si>
  <si>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</si>
  <si>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</si>
  <si>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</si>
  <si>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</si>
  <si>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</si>
  <si>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</si>
  <si>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</si>
  <si>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</si>
  <si>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</si>
  <si>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</si>
  <si>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</si>
  <si>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</si>
  <si>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</si>
  <si>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</si>
  <si>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</si>
  <si>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</si>
  <si>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</si>
  <si>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</si>
  <si>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</si>
  <si>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</si>
  <si>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</si>
  <si>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</si>
  <si>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</si>
  <si>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</si>
  <si>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</si>
  <si>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</si>
  <si>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</si>
  <si>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</si>
  <si>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</si>
  <si>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</si>
  <si>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</si>
  <si>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</si>
  <si>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</si>
  <si>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</si>
  <si>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</si>
  <si>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</si>
  <si>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</si>
  <si>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</si>
  <si>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</si>
  <si>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</si>
  <si>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</si>
  <si>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</si>
  <si>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</si>
  <si>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</si>
  <si>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</si>
  <si>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</si>
  <si>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</si>
  <si>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</si>
  <si>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</si>
  <si>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</si>
  <si>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</si>
  <si>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</si>
  <si>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</si>
  <si>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</si>
  <si>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</si>
  <si>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</si>
  <si>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</si>
  <si>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</si>
  <si>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</si>
  <si>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</si>
  <si>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</si>
  <si>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</si>
  <si>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</si>
  <si>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</si>
  <si>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</si>
  <si>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</si>
  <si>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</si>
  <si>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</si>
  <si>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</si>
  <si>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</si>
  <si>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</si>
  <si>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</si>
  <si>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</si>
  <si>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</si>
  <si>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</si>
  <si>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</si>
  <si>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</si>
  <si>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</si>
  <si>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</si>
  <si>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</si>
  <si>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</si>
  <si>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</si>
  <si>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</si>
  <si>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</si>
  <si>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</si>
  <si>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</si>
  <si>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</si>
  <si>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</si>
  <si>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</si>
  <si>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</si>
  <si>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</si>
  <si>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</si>
  <si>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</si>
  <si>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</si>
  <si>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</si>
  <si>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</si>
  <si>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</si>
  <si>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</si>
  <si>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</si>
  <si>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</si>
  <si>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</si>
  <si>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</si>
  <si>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</si>
  <si>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</si>
  <si>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</si>
  <si>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</si>
  <si>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</si>
  <si>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</si>
  <si>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</si>
  <si>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</si>
  <si>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</si>
  <si>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</si>
  <si>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</si>
  <si>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</si>
  <si>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</si>
  <si>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</si>
  <si>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</si>
  <si>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</si>
  <si>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</si>
  <si>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</si>
  <si>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</si>
  <si>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</si>
  <si>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</si>
  <si>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</si>
  <si>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</si>
  <si>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</si>
  <si>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</si>
  <si>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</si>
  <si>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</si>
  <si>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</si>
  <si>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</si>
  <si>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</si>
  <si>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</si>
  <si>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</si>
  <si>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</si>
  <si>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</si>
  <si>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</si>
  <si>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</si>
  <si>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</si>
  <si>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</si>
  <si>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</si>
  <si>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</si>
  <si>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</si>
  <si>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</si>
  <si>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</si>
  <si>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</si>
  <si>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</si>
  <si>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</si>
  <si>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</si>
  <si>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</si>
  <si>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</si>
  <si>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</si>
  <si>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</si>
  <si>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</si>
  <si>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</si>
  <si>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</si>
  <si>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</si>
  <si>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</si>
  <si>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</si>
  <si>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</si>
  <si>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</si>
  <si>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</si>
  <si>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</si>
  <si>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</si>
  <si>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</si>
  <si>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</si>
  <si>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</si>
  <si>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</si>
  <si>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</si>
  <si>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</si>
  <si>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</si>
  <si>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</si>
  <si>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</si>
  <si>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</si>
  <si>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</si>
  <si>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</si>
  <si>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</si>
  <si>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</si>
  <si>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</si>
  <si>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</si>
  <si>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</si>
  <si>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</si>
  <si>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</si>
  <si>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</si>
  <si>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</si>
  <si>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</si>
  <si>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</si>
  <si>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</si>
  <si>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</si>
  <si>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</si>
  <si>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</si>
  <si>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</si>
  <si>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</si>
  <si>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</si>
  <si>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</si>
  <si>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</si>
  <si>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</si>
  <si>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</si>
  <si>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</si>
  <si>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</si>
  <si>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</si>
  <si>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</si>
  <si>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</si>
  <si>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</si>
  <si>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</si>
  <si>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</si>
  <si>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</si>
  <si>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</si>
  <si>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</si>
  <si>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</si>
  <si>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</si>
  <si>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</si>
  <si>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</si>
  <si>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</si>
  <si>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</si>
  <si>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</si>
  <si>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</si>
  <si>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</si>
  <si>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</si>
  <si>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</si>
  <si>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</si>
  <si>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</si>
  <si>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</si>
  <si>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</si>
  <si>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</si>
  <si>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</si>
  <si>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</si>
  <si>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</si>
  <si>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</si>
  <si>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</si>
  <si>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</si>
  <si>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</si>
  <si>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</si>
  <si>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</si>
  <si>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</si>
  <si>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</si>
  <si>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</si>
  <si>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</si>
  <si>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</si>
  <si>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</si>
  <si>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</si>
  <si>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</si>
  <si>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</si>
  <si>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</si>
  <si>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</si>
  <si>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</si>
  <si>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</si>
  <si>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</si>
  <si>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</si>
  <si>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</si>
  <si>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</si>
  <si>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</si>
  <si>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</si>
  <si>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</si>
  <si>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</si>
  <si>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</si>
  <si>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</si>
  <si>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</si>
  <si>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</si>
  <si>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</si>
  <si>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</si>
  <si>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</si>
  <si>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</si>
  <si>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</si>
  <si>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</si>
  <si>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</si>
  <si>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</si>
  <si>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</si>
  <si>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</si>
  <si>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</si>
  <si>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</si>
  <si>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</si>
  <si>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</si>
  <si>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</si>
  <si>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</si>
  <si>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</si>
  <si>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</si>
  <si>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</si>
  <si>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</si>
  <si>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</si>
  <si>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</si>
  <si>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</si>
  <si>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</si>
  <si>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</si>
  <si>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</si>
  <si>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</si>
  <si>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</si>
  <si>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</si>
  <si>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</si>
  <si>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</si>
  <si>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</si>
  <si>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</si>
  <si>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</si>
  <si>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</si>
  <si>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</si>
  <si>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</si>
  <si>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</si>
  <si>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</si>
  <si>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</si>
  <si>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</si>
  <si>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</si>
  <si>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</si>
  <si>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</si>
  <si>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</si>
  <si>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</si>
  <si>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</si>
  <si>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</si>
  <si>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</si>
  <si>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</si>
  <si>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</si>
  <si>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</si>
  <si>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</si>
  <si>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</si>
  <si>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</si>
  <si>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</si>
  <si>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</si>
  <si>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</si>
  <si>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</si>
  <si>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</si>
  <si>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</si>
  <si>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</si>
  <si>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</si>
  <si>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</si>
  <si>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</si>
  <si>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</si>
  <si>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</si>
  <si>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</si>
  <si>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</si>
  <si>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</si>
  <si>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</si>
  <si>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</si>
  <si>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</si>
  <si>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</si>
  <si>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</si>
  <si>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</si>
  <si>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</si>
  <si>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</si>
  <si>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</si>
  <si>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</si>
  <si>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</si>
  <si>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</si>
  <si>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</si>
  <si>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</si>
  <si>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</si>
  <si>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</si>
  <si>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</si>
  <si>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</si>
  <si>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</si>
  <si>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</si>
  <si>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</si>
  <si>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</si>
  <si>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</si>
  <si>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</si>
  <si>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</si>
  <si>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</si>
  <si>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</si>
  <si>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</si>
  <si>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</si>
  <si>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</si>
  <si>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</si>
  <si>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</si>
  <si>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</si>
  <si>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</si>
  <si>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</si>
  <si>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</si>
  <si>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</si>
  <si>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</si>
  <si>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</si>
  <si>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</si>
  <si>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</si>
  <si>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</si>
  <si>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</si>
  <si>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</si>
  <si>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</si>
  <si>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</si>
  <si>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</si>
  <si>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</si>
  <si>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</si>
  <si>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</si>
  <si>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</si>
  <si>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</si>
  <si>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</si>
  <si>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</si>
  <si>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</si>
  <si>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</si>
  <si>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</si>
  <si>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</si>
  <si>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</si>
  <si>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</si>
  <si>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</si>
  <si>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</si>
  <si>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</si>
  <si>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</si>
  <si>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</si>
  <si>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</si>
  <si>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</si>
  <si>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</si>
  <si>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</si>
  <si>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</si>
  <si>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</si>
  <si>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</si>
  <si>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</si>
  <si>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</si>
  <si>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</si>
  <si>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</si>
  <si>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</si>
  <si>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</si>
  <si>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</si>
  <si>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</si>
  <si>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</si>
  <si>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</si>
  <si>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</si>
  <si>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</si>
  <si>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</si>
  <si>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</si>
  <si>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</si>
  <si>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</si>
  <si>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</si>
  <si>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</si>
  <si>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</si>
  <si>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</si>
  <si>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</si>
  <si>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</si>
  <si>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</si>
  <si>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</si>
  <si>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</si>
  <si>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</si>
  <si>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</si>
  <si>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</si>
  <si>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</si>
  <si>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</si>
  <si>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</si>
  <si>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</si>
  <si>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</si>
  <si>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</si>
  <si>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</si>
  <si>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</si>
  <si>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</si>
  <si>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</si>
  <si>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</si>
  <si>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</si>
  <si>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</si>
  <si>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</si>
  <si>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</si>
  <si>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</si>
  <si>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</si>
  <si>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</si>
  <si>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</si>
  <si>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</si>
  <si>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</si>
  <si>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</si>
  <si>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</si>
  <si>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</si>
  <si>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</si>
  <si>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</si>
  <si>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</si>
  <si>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</si>
  <si>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</si>
  <si>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</si>
  <si>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</si>
  <si>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</si>
  <si>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</si>
  <si>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</si>
  <si>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</si>
  <si>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</si>
  <si>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</si>
  <si>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</si>
  <si>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</si>
  <si>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</si>
  <si>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</si>
  <si>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</si>
  <si>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</si>
  <si>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</si>
  <si>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</si>
  <si>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</si>
  <si>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</si>
  <si>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</si>
  <si>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</si>
  <si>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</si>
  <si>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</si>
  <si>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</si>
  <si>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</si>
  <si>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</si>
  <si>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</si>
  <si>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</si>
  <si>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</si>
  <si>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</si>
  <si>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</si>
  <si>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</si>
  <si>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</si>
  <si>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</si>
  <si>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</si>
  <si>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</si>
  <si>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</si>
  <si>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</si>
  <si>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</si>
  <si>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</si>
  <si>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</si>
  <si>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</si>
  <si>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</si>
  <si>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</si>
  <si>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</si>
  <si>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</si>
  <si>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</si>
  <si>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</si>
  <si>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</si>
  <si>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</si>
  <si>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</si>
  <si>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</si>
  <si>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</si>
  <si>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</si>
  <si>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</si>
  <si>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</si>
  <si>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</si>
  <si>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</si>
  <si>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</si>
  <si>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</si>
  <si>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</si>
  <si>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</si>
  <si>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</si>
  <si>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</si>
  <si>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</si>
  <si>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</si>
  <si>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</si>
  <si>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</si>
  <si>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</si>
  <si>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</si>
  <si>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</si>
  <si>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</si>
  <si>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</si>
  <si>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</si>
  <si>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</si>
  <si>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</si>
  <si>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</si>
  <si>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</si>
  <si>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</si>
  <si>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</si>
  <si>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</si>
  <si>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</si>
  <si>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</si>
  <si>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</si>
  <si>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</si>
  <si>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</si>
  <si>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</si>
  <si>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</si>
  <si>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</si>
  <si>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</si>
  <si>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</si>
  <si>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</si>
  <si>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</si>
  <si>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</si>
  <si>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</si>
  <si>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</si>
  <si>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</si>
  <si>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</si>
  <si>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</si>
  <si>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</si>
  <si>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</si>
  <si>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</si>
  <si>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</si>
  <si>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</si>
  <si>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</si>
  <si>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</si>
  <si>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</si>
  <si>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</si>
  <si>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</si>
  <si>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</si>
  <si>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</si>
  <si>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</si>
  <si>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</si>
  <si>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</si>
  <si>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</si>
  <si>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</si>
  <si>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</si>
  <si>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</si>
  <si>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</si>
  <si>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</si>
  <si>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</si>
  <si>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</si>
  <si>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</si>
  <si>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</si>
  <si>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</si>
  <si>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</si>
  <si>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</si>
  <si>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</si>
  <si>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</si>
  <si>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</si>
  <si>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</si>
  <si>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</si>
  <si>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</si>
  <si>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</si>
  <si>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</si>
  <si>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</si>
  <si>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</si>
  <si>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</si>
  <si>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</si>
  <si>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</si>
  <si>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</si>
  <si>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</si>
  <si>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</si>
  <si>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</si>
  <si>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</si>
  <si>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</si>
  <si>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</si>
  <si>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</si>
  <si>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</si>
  <si>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</si>
  <si>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</si>
  <si>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</si>
  <si>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</si>
  <si>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</si>
  <si>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</si>
  <si>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</si>
  <si>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</si>
  <si>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</si>
  <si>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</si>
  <si>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</si>
  <si>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</si>
  <si>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</si>
  <si>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</si>
  <si>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</si>
  <si>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</si>
  <si>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</si>
  <si>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</si>
  <si>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</si>
  <si>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</si>
  <si>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</si>
  <si>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</si>
  <si>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</si>
  <si>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</si>
  <si>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</si>
  <si>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</si>
  <si>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</si>
  <si>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</si>
  <si>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</si>
  <si>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</si>
  <si>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</si>
  <si>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</si>
  <si>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</si>
  <si>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</si>
  <si>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</si>
  <si>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</si>
  <si>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</si>
  <si>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</si>
  <si>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</si>
  <si>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</si>
  <si>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</si>
  <si>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</si>
  <si>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</si>
  <si>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</si>
  <si>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</si>
  <si>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</si>
  <si>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</si>
  <si>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</si>
  <si>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</si>
  <si>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</si>
  <si>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</si>
  <si>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</si>
  <si>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</si>
  <si>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</si>
  <si>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</si>
  <si>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</si>
  <si>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</si>
  <si>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</si>
  <si>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</si>
  <si>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</si>
  <si>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</si>
  <si>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</si>
  <si>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</si>
  <si>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</si>
  <si>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</si>
  <si>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</si>
  <si>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</si>
  <si>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</si>
  <si>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</si>
  <si>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</si>
  <si>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</si>
  <si>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</si>
  <si>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</si>
  <si>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</si>
  <si>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</si>
  <si>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</si>
  <si>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</si>
  <si>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</si>
  <si>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</si>
  <si>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</si>
  <si>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</si>
  <si>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</si>
  <si>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</si>
  <si>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</si>
  <si>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</si>
  <si>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</si>
  <si>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</si>
  <si>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</si>
  <si>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</si>
  <si>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</si>
  <si>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</si>
  <si>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</si>
  <si>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</si>
  <si>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</si>
  <si>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</si>
  <si>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</si>
  <si>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</si>
  <si>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</si>
  <si>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</si>
  <si>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</si>
  <si>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</si>
  <si>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</si>
  <si>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</si>
  <si>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</si>
  <si>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</si>
  <si>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</si>
  <si>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</si>
  <si>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</si>
  <si>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</si>
  <si>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</si>
  <si>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</si>
  <si>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</si>
  <si>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</si>
  <si>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</si>
  <si>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</si>
  <si>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</si>
  <si>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</si>
  <si>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</si>
  <si>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</si>
  <si>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</si>
  <si>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</si>
  <si>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</si>
  <si>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</si>
  <si>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</si>
  <si>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</si>
  <si>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</si>
  <si>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</si>
  <si>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</si>
  <si>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</si>
  <si>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</si>
  <si>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</si>
  <si>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</si>
  <si>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</si>
  <si>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</si>
  <si>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</si>
  <si>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</si>
  <si>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</si>
  <si>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</si>
  <si>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</si>
  <si>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</si>
  <si>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</si>
  <si>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</si>
  <si>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</si>
  <si>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</si>
  <si>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</si>
  <si>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</si>
  <si>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</si>
  <si>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</si>
  <si>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</si>
  <si>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</si>
  <si>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</si>
  <si>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</si>
  <si>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</si>
  <si>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</si>
  <si>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</si>
  <si>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</si>
  <si>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</si>
  <si>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</si>
  <si>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</si>
  <si>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</si>
  <si>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</si>
  <si>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</si>
  <si>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</si>
  <si>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</si>
  <si>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</si>
  <si>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</si>
  <si>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</si>
  <si>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</si>
  <si>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</si>
  <si>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</si>
  <si>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</si>
  <si>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</si>
  <si>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</si>
  <si>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</si>
  <si>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</si>
  <si>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</si>
  <si>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</si>
  <si>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</si>
  <si>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</si>
  <si>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</si>
  <si>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</si>
  <si>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</si>
  <si>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</si>
  <si>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</si>
  <si>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</si>
  <si>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</si>
  <si>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</si>
  <si>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</si>
  <si>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</si>
  <si>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</si>
  <si>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</si>
  <si>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</si>
  <si>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</si>
  <si>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</si>
  <si>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</si>
  <si>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</si>
  <si>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</si>
  <si>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</si>
  <si>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</si>
  <si>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</si>
  <si>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</si>
  <si>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</si>
  <si>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</si>
  <si>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</si>
  <si>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</si>
  <si>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</si>
  <si>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</si>
  <si>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</si>
  <si>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</si>
  <si>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</si>
  <si>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</si>
  <si>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</si>
  <si>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</si>
  <si>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</si>
  <si>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</si>
  <si>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</si>
  <si>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</si>
  <si>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</si>
  <si>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</si>
  <si>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</si>
  <si>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</si>
  <si>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</si>
  <si>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</si>
  <si>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</si>
  <si>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</si>
  <si>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</si>
  <si>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</si>
  <si>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</si>
  <si>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</si>
  <si>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</si>
  <si>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</si>
  <si>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</si>
  <si>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</si>
  <si>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</si>
  <si>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</si>
  <si>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</si>
  <si>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</si>
  <si>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</si>
  <si>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</si>
  <si>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</si>
  <si>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</si>
  <si>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</si>
  <si>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</si>
  <si>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</si>
  <si>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</si>
  <si>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</si>
  <si>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</si>
  <si>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</si>
  <si>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</si>
  <si>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</si>
  <si>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</si>
  <si>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</si>
  <si>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</si>
  <si>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</si>
  <si>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</si>
  <si>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</si>
  <si>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</si>
  <si>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</si>
  <si>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</si>
  <si>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</si>
  <si>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</si>
  <si>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</si>
  <si>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</si>
  <si>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</si>
  <si>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</si>
  <si>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</si>
  <si>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</si>
  <si>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</si>
  <si>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</si>
  <si>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</si>
  <si>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</si>
  <si>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</si>
  <si>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</si>
  <si>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</si>
  <si>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</si>
  <si>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</si>
  <si>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</si>
  <si>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</si>
  <si>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</si>
  <si>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</si>
  <si>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</si>
  <si>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</si>
  <si>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</si>
  <si>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</si>
  <si>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</si>
  <si>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</si>
  <si>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</si>
  <si>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</si>
  <si>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</si>
  <si>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</si>
  <si>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</si>
  <si>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</si>
  <si>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</si>
  <si>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</si>
  <si>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</si>
  <si>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</si>
  <si>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</si>
  <si>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</si>
  <si>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</si>
  <si>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</si>
  <si>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</si>
  <si>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</si>
  <si>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</si>
  <si>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</si>
  <si>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</si>
  <si>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</si>
  <si>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</si>
  <si>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</si>
  <si>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</si>
  <si>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</si>
  <si>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</si>
  <si>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</si>
  <si>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</si>
  <si>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</si>
  <si>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</si>
  <si>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</si>
  <si>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</si>
  <si>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</si>
  <si>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</si>
  <si>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</si>
  <si>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</si>
  <si>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</si>
  <si>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</si>
  <si>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</si>
  <si>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</si>
  <si>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</si>
  <si>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</si>
  <si>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</si>
  <si>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</si>
  <si>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</si>
  <si>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</si>
  <si>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</si>
  <si>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</si>
  <si>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</si>
  <si>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</si>
  <si>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</si>
  <si>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</si>
  <si>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</si>
  <si>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</si>
  <si>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</si>
  <si>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</si>
  <si>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</si>
  <si>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</si>
  <si>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</si>
  <si>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</si>
  <si>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</si>
  <si>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</si>
  <si>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</si>
  <si>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</si>
  <si>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</si>
  <si>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</si>
  <si>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</si>
  <si>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</si>
  <si>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</si>
  <si>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</si>
  <si>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</si>
  <si>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</si>
  <si>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</si>
  <si>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</si>
  <si>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</si>
  <si>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</si>
  <si>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</si>
  <si>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</si>
  <si>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</si>
  <si>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</si>
  <si>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</si>
  <si>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</si>
  <si>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</si>
  <si>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</si>
  <si>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</si>
  <si>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</si>
  <si>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</si>
  <si>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</si>
  <si>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</si>
  <si>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</si>
  <si>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</si>
  <si>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</si>
  <si>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</si>
  <si>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</si>
  <si>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</si>
  <si>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</si>
  <si>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</si>
  <si>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</si>
  <si>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</si>
  <si>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</si>
  <si>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</si>
  <si>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</si>
  <si>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</si>
  <si>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</si>
  <si>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</si>
  <si>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</si>
  <si>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</si>
  <si>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</si>
  <si>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</si>
  <si>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</si>
  <si>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</si>
  <si>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</si>
  <si>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</si>
  <si>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</si>
  <si>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</si>
  <si>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</si>
  <si>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</si>
  <si>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</si>
  <si>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</si>
  <si>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</si>
  <si>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</si>
  <si>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</si>
  <si>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</si>
  <si>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</si>
  <si>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</si>
  <si>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</si>
  <si>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</si>
  <si>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</si>
  <si>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</si>
  <si>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</si>
  <si>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</si>
  <si>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</si>
  <si>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</si>
  <si>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</si>
  <si>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</si>
  <si>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</si>
  <si>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</si>
  <si>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</si>
  <si>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</si>
  <si>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</si>
  <si>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</si>
  <si>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</si>
  <si>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</si>
  <si>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</si>
  <si>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</si>
  <si>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</si>
  <si>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</si>
  <si>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</si>
  <si>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</si>
  <si>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</si>
  <si>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</si>
  <si>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</si>
  <si>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</si>
  <si>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</si>
  <si>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</si>
  <si>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</si>
  <si>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</si>
  <si>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</si>
  <si>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</si>
  <si>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</si>
  <si>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</si>
  <si>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</si>
  <si>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</si>
  <si>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</si>
  <si>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</si>
  <si>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</si>
  <si>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</si>
  <si>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</si>
  <si>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</si>
  <si>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</si>
  <si>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</si>
  <si>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</si>
  <si>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</si>
  <si>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</si>
  <si>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</si>
  <si>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</si>
  <si>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</si>
  <si>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</si>
  <si>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</si>
  <si>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</si>
  <si>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</si>
  <si>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</si>
  <si>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</si>
  <si>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</si>
  <si>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</si>
  <si>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</si>
  <si>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</si>
  <si>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</si>
  <si>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</si>
  <si>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</si>
  <si>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</si>
  <si>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</si>
  <si>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</si>
  <si>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</si>
  <si>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</si>
  <si>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</si>
  <si>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</si>
  <si>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</si>
  <si>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</si>
  <si>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</si>
  <si>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</si>
  <si>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</si>
  <si>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</si>
  <si>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</si>
  <si>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</si>
  <si>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</si>
  <si>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</si>
  <si>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</si>
  <si>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</si>
  <si>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</si>
  <si>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</si>
  <si>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</si>
  <si>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</si>
  <si>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</si>
  <si>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</si>
  <si>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</si>
  <si>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</si>
  <si>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</si>
  <si>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</si>
  <si>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</si>
  <si>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</si>
  <si>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</si>
  <si>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</si>
  <si>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</si>
  <si>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</si>
  <si>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</si>
  <si>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</si>
  <si>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</si>
  <si>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</si>
  <si>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</si>
  <si>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</si>
  <si>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</si>
  <si>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</si>
  <si>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</si>
  <si>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</si>
  <si>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</si>
  <si>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</si>
  <si>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</si>
  <si>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</si>
  <si>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</si>
  <si>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</si>
  <si>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</si>
  <si>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</si>
  <si>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</si>
  <si>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</si>
  <si>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</si>
  <si>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</si>
  <si>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</si>
  <si>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</si>
  <si>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</si>
  <si>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</si>
  <si>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</si>
  <si>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</si>
  <si>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</si>
  <si>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</si>
  <si>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</si>
  <si>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</si>
  <si>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</si>
  <si>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</si>
  <si>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</si>
  <si>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</si>
  <si>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</si>
  <si>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</si>
  <si>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</si>
  <si>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</si>
  <si>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</si>
  <si>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</si>
  <si>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</si>
  <si>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</si>
  <si>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</si>
  <si>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</si>
  <si>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</si>
  <si>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</si>
  <si>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</si>
  <si>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</si>
  <si>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</si>
  <si>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</si>
  <si>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</si>
  <si>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</si>
  <si>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</si>
  <si>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</si>
  <si>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</si>
  <si>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</si>
  <si>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</si>
  <si>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</si>
  <si>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</si>
  <si>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</si>
  <si>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</si>
  <si>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</si>
  <si>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</si>
  <si>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</si>
  <si>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</si>
  <si>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</si>
  <si>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</si>
  <si>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</si>
  <si>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</si>
  <si>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</si>
  <si>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</si>
  <si>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</si>
  <si>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</si>
  <si>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</si>
  <si>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</si>
  <si>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</si>
  <si>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</si>
  <si>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</si>
  <si>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</si>
  <si>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</si>
  <si>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</si>
  <si>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</si>
  <si>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</si>
  <si>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</si>
  <si>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</si>
  <si>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</si>
  <si>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</si>
  <si>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</si>
  <si>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</si>
  <si>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</si>
  <si>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</si>
  <si>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</si>
  <si>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</si>
  <si>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</si>
  <si>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</si>
  <si>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</si>
  <si>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</si>
  <si>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</si>
  <si>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</si>
  <si>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</si>
  <si>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</si>
  <si>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</si>
  <si>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</si>
  <si>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</si>
  <si>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</si>
  <si>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</si>
  <si>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</si>
  <si>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</si>
  <si>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</si>
  <si>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</si>
  <si>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</si>
  <si>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</si>
  <si>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</si>
  <si>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</si>
  <si>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</si>
  <si>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</si>
  <si>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</si>
  <si>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</si>
  <si>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</si>
  <si>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</si>
  <si>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</si>
  <si>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</si>
  <si>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</si>
  <si>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</si>
  <si>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</si>
  <si>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</si>
  <si>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</si>
  <si>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</si>
  <si>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</si>
  <si>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</si>
  <si>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</si>
  <si>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</si>
  <si>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</si>
  <si>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</si>
  <si>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</si>
  <si>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</si>
  <si>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</si>
  <si>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</si>
  <si>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</si>
  <si>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</si>
  <si>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</si>
  <si>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</si>
  <si>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</si>
  <si>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</si>
  <si>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</si>
  <si>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</si>
  <si>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</si>
  <si>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</si>
  <si>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</si>
  <si>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</si>
  <si>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</si>
  <si>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</si>
  <si>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</si>
  <si>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</si>
  <si>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</si>
  <si>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</si>
  <si>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</si>
  <si>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</si>
  <si>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</si>
  <si>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</si>
  <si>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</si>
  <si>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</si>
  <si>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</si>
  <si>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</si>
  <si>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</si>
  <si>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</si>
  <si>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</si>
  <si>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</si>
  <si>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</si>
  <si>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</si>
  <si>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</si>
  <si>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</si>
  <si>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</si>
  <si>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</si>
  <si>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</si>
  <si>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</si>
  <si>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</si>
  <si>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</si>
  <si>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</si>
  <si>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</si>
  <si>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</si>
  <si>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</si>
  <si>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</si>
  <si>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</si>
  <si>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</si>
  <si>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</si>
  <si>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</si>
  <si>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</si>
  <si>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</si>
  <si>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</si>
  <si>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</si>
  <si>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</si>
  <si>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</si>
  <si>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</si>
  <si>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</si>
  <si>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</si>
  <si>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</si>
  <si>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</si>
  <si>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</si>
  <si>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</si>
  <si>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</si>
  <si>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</si>
  <si>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</si>
  <si>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</si>
  <si>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</si>
  <si>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</si>
  <si>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</si>
  <si>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</si>
  <si>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</si>
  <si>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</si>
  <si>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</si>
  <si>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</si>
  <si>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</si>
  <si>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</si>
  <si>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</si>
  <si>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</si>
  <si>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</si>
  <si>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</si>
  <si>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</si>
  <si>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</si>
  <si>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</si>
  <si>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</si>
  <si>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</si>
  <si>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</si>
  <si>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</si>
  <si>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</si>
  <si>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</si>
  <si>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</si>
  <si>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</si>
  <si>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</si>
  <si>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</si>
  <si>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</si>
  <si>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</si>
  <si>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</si>
  <si>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</si>
  <si>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</si>
  <si>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</si>
  <si>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</si>
  <si>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</si>
  <si>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</si>
  <si>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</si>
  <si>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</si>
  <si>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</si>
  <si>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</si>
  <si>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</si>
  <si>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</si>
  <si>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</si>
  <si>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</si>
  <si>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</si>
  <si>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</si>
  <si>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</si>
  <si>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</si>
  <si>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</si>
  <si>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</si>
  <si>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</si>
  <si>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</si>
  <si>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</si>
  <si>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</si>
  <si>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</si>
  <si>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</si>
  <si>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</si>
  <si>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</si>
  <si>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</si>
  <si>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</si>
  <si>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</si>
  <si>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</si>
  <si>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</si>
  <si>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</si>
  <si>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</si>
  <si>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</si>
  <si>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</si>
  <si>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</si>
  <si>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</si>
  <si>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</si>
  <si>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</si>
  <si>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</si>
  <si>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</si>
  <si>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</si>
  <si>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</si>
  <si>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</si>
  <si>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</si>
  <si>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</si>
  <si>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</si>
  <si>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</si>
  <si>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</si>
  <si>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</si>
  <si>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</si>
  <si>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</si>
  <si>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</si>
  <si>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</si>
  <si>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</si>
  <si>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</si>
  <si>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</si>
  <si>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</si>
  <si>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</si>
  <si>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</si>
  <si>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</si>
  <si>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</si>
  <si>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</si>
  <si>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</si>
  <si>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</si>
  <si>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</si>
  <si>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</si>
  <si>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</si>
  <si>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</si>
  <si>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</si>
  <si>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</si>
  <si>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</si>
  <si>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</si>
  <si>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</si>
  <si>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</si>
  <si>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</si>
  <si>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</si>
  <si>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</si>
  <si>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</si>
  <si>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</si>
  <si>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</si>
  <si>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</si>
  <si>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</si>
  <si>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</si>
  <si>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</si>
  <si>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</si>
  <si>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</si>
  <si>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</si>
  <si>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</si>
  <si>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</si>
  <si>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</si>
  <si>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</si>
  <si>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</si>
  <si>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</si>
  <si>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</si>
  <si>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</si>
  <si>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</si>
  <si>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</si>
  <si>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</si>
  <si>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</si>
  <si>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</si>
  <si>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</si>
  <si>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</si>
  <si>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</si>
  <si>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</si>
  <si>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</si>
  <si>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</si>
  <si>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</si>
  <si>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</si>
  <si>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</si>
  <si>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</si>
  <si>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</si>
  <si>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</si>
  <si>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</si>
  <si>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</si>
  <si>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</si>
  <si>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</si>
  <si>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</si>
  <si>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</si>
  <si>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</si>
  <si>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</si>
  <si>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</si>
  <si>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</si>
  <si>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</si>
  <si>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</si>
  <si>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</si>
  <si>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</si>
  <si>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</si>
  <si>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</si>
  <si>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</si>
  <si>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</si>
  <si>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</si>
  <si>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</si>
  <si>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</si>
  <si>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</si>
  <si>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</si>
  <si>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</si>
  <si>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</si>
  <si>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</si>
  <si>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</si>
  <si>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</si>
  <si>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</si>
  <si>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</si>
  <si>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</si>
  <si>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</si>
  <si>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</si>
  <si>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</si>
  <si>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</si>
  <si>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</si>
  <si>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</si>
  <si>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</si>
  <si>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</si>
  <si>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</si>
  <si>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</si>
  <si>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</si>
  <si>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</si>
  <si>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</si>
  <si>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</si>
  <si>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</si>
  <si>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</si>
  <si>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</si>
  <si>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</si>
  <si>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</si>
  <si>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</si>
  <si>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</si>
  <si>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</si>
  <si>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</si>
  <si>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</si>
  <si>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</si>
  <si>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</si>
  <si>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</si>
  <si>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</si>
  <si>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</si>
  <si>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</si>
  <si>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</si>
  <si>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</si>
  <si>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</si>
  <si>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</si>
  <si>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</si>
  <si>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</si>
  <si>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</si>
  <si>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</si>
  <si>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</si>
  <si>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</si>
  <si>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</si>
  <si>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</si>
  <si>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</si>
  <si>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</si>
  <si>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</si>
  <si>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</si>
  <si>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</si>
  <si>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</si>
  <si>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</si>
  <si>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</si>
  <si>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</si>
  <si>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</si>
  <si>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</si>
  <si>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</si>
  <si>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</si>
  <si>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</si>
  <si>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</si>
  <si>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</si>
  <si>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</si>
  <si>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</si>
  <si>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</si>
  <si>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</si>
  <si>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</si>
  <si>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</si>
  <si>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</si>
  <si>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</si>
  <si>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</si>
  <si>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</si>
  <si>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</si>
  <si>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</si>
  <si>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</si>
  <si>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</si>
  <si>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</si>
  <si>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</si>
  <si>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</si>
  <si>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</si>
  <si>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</si>
  <si>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</si>
  <si>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</si>
  <si>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</si>
  <si>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</si>
  <si>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</si>
  <si>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</si>
  <si>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</si>
  <si>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</si>
  <si>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</si>
  <si>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</si>
  <si>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</si>
  <si>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</si>
  <si>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</si>
  <si>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</si>
  <si>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</si>
  <si>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</si>
  <si>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</si>
  <si>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</si>
  <si>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</si>
  <si>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</si>
  <si>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</si>
  <si>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</si>
  <si>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</si>
  <si>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</si>
  <si>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</si>
  <si>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</si>
  <si>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</si>
  <si>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</si>
  <si>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</si>
  <si>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</si>
  <si>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</si>
  <si>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</si>
  <si>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</si>
  <si>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</si>
  <si>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</si>
  <si>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</si>
  <si>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</si>
  <si>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</si>
  <si>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</si>
  <si>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</si>
  <si>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</si>
  <si>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</si>
  <si>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</si>
  <si>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</si>
  <si>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</si>
  <si>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</si>
  <si>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</si>
  <si>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</si>
  <si>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</si>
  <si>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</si>
  <si>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</si>
  <si>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</si>
  <si>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</si>
  <si>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</si>
  <si>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</si>
  <si>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</si>
  <si>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</si>
  <si>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</si>
  <si>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</si>
  <si>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</si>
  <si>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</si>
  <si>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</si>
  <si>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</si>
  <si>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</si>
  <si>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</si>
  <si>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</si>
  <si>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</si>
  <si>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</si>
  <si>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</si>
  <si>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</si>
  <si>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</si>
  <si>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</si>
  <si>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</si>
  <si>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</si>
  <si>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</si>
  <si>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</si>
  <si>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</si>
  <si>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</si>
  <si>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</si>
  <si>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</si>
  <si>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</si>
  <si>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</si>
  <si>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</si>
  <si>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</si>
  <si>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</si>
  <si>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</si>
  <si>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</si>
  <si>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</si>
  <si>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</si>
  <si>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</si>
  <si>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</si>
  <si>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</si>
  <si>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</si>
  <si>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</si>
  <si>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</si>
  <si>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</si>
  <si>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</si>
  <si>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</si>
  <si>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</si>
  <si>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</si>
  <si>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</si>
  <si>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</si>
  <si>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</si>
  <si>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</si>
  <si>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</si>
  <si>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</si>
  <si>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</si>
  <si>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</si>
  <si>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</si>
  <si>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</si>
  <si>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</si>
  <si>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</si>
  <si>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</si>
  <si>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</si>
  <si>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</si>
  <si>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</si>
  <si>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</si>
  <si>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</si>
  <si>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</si>
  <si>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</si>
  <si>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</si>
  <si>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</si>
  <si>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</si>
  <si>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</si>
  <si>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</si>
  <si>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</si>
  <si>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</si>
  <si>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</si>
  <si>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</si>
  <si>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</si>
  <si>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</si>
  <si>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</si>
  <si>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</si>
  <si>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</si>
  <si>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</si>
  <si>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</si>
  <si>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</si>
  <si>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</si>
  <si>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</si>
  <si>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</si>
  <si>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</si>
  <si>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</si>
  <si>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</si>
  <si>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</si>
  <si>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</si>
  <si>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</si>
  <si>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</si>
  <si>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</si>
  <si>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</si>
  <si>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</si>
  <si>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</si>
  <si>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</si>
  <si>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</si>
  <si>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</si>
  <si>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</si>
  <si>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</si>
  <si>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</si>
  <si>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</si>
  <si>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</si>
  <si>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</si>
  <si>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</si>
  <si>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</si>
  <si>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</si>
  <si>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</si>
  <si>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</si>
  <si>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</si>
  <si>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</si>
  <si>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</si>
  <si>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</si>
  <si>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</si>
  <si>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</si>
  <si>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</si>
  <si>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</si>
  <si>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</si>
  <si>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</si>
  <si>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</si>
  <si>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</si>
  <si>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</si>
  <si>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</si>
  <si>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</si>
  <si>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</si>
  <si>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</si>
  <si>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</si>
  <si>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</si>
  <si>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</si>
  <si>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</si>
  <si>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</si>
  <si>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</si>
  <si>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</si>
  <si>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</si>
  <si>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</si>
  <si>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</si>
  <si>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</si>
  <si>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</si>
  <si>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</si>
  <si>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</si>
  <si>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</si>
  <si>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</si>
  <si>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</si>
  <si>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</si>
  <si>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</si>
  <si>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</si>
  <si>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</si>
  <si>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</si>
  <si>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</si>
  <si>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</si>
  <si>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</si>
  <si>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</si>
  <si>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</si>
  <si>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</si>
  <si>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</si>
  <si>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</si>
  <si>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</si>
  <si>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</si>
  <si>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</si>
  <si>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</si>
  <si>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</si>
  <si>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</si>
  <si>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</si>
  <si>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</si>
  <si>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</si>
  <si>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</si>
  <si>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</si>
  <si>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</si>
  <si>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</si>
  <si>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</si>
  <si>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</si>
  <si>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</si>
  <si>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</si>
  <si>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</si>
  <si>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</si>
  <si>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</si>
  <si>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</si>
  <si>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</si>
  <si>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</si>
  <si>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</si>
  <si>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</si>
  <si>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</si>
  <si>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</si>
  <si>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</si>
  <si>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</si>
  <si>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</si>
  <si>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</si>
  <si>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</si>
  <si>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</si>
  <si>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</si>
  <si>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</si>
  <si>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</si>
  <si>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</si>
  <si>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</si>
  <si>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</si>
  <si>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</si>
  <si>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</si>
  <si>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</si>
  <si>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</si>
  <si>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</si>
  <si>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</si>
  <si>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</si>
  <si>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</si>
  <si>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</si>
  <si>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</si>
  <si>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</si>
  <si>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</si>
  <si>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</si>
  <si>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</si>
  <si>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</si>
  <si>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</si>
  <si>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</si>
  <si>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</si>
  <si>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</si>
  <si>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</si>
  <si>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</si>
  <si>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</si>
  <si>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</si>
  <si>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</si>
  <si>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</si>
  <si>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</si>
  <si>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</si>
  <si>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</si>
  <si>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</si>
  <si>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</si>
  <si>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</si>
  <si>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</si>
  <si>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</si>
  <si>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</si>
  <si>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</si>
  <si>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</si>
  <si>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</si>
  <si>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</si>
  <si>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</si>
  <si>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</si>
  <si>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</si>
  <si>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</si>
  <si>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</si>
  <si>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</si>
  <si>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</si>
  <si>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</si>
  <si>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</si>
  <si>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</si>
  <si>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</si>
  <si>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</si>
  <si>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</si>
  <si>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</si>
  <si>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</si>
  <si>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</si>
  <si>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</si>
  <si>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</si>
  <si>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</si>
  <si>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</si>
  <si>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</si>
  <si>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</si>
  <si>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</si>
  <si>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</si>
  <si>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</si>
  <si>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</si>
  <si>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</si>
  <si>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</si>
  <si>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</si>
  <si>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</si>
  <si>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</si>
  <si>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</si>
  <si>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</si>
  <si>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</si>
  <si>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</si>
  <si>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</si>
  <si>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</si>
  <si>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</si>
  <si>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</si>
  <si>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</si>
  <si>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</si>
  <si>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</si>
  <si>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</si>
  <si>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</si>
  <si>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</si>
  <si>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</si>
  <si>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</si>
  <si>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</si>
  <si>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</si>
  <si>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</si>
  <si>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</si>
  <si>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</si>
  <si>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</si>
  <si>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</si>
  <si>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</si>
  <si>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</si>
  <si>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</si>
  <si>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</si>
  <si>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</si>
  <si>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</si>
  <si>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</si>
  <si>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</si>
  <si>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</si>
  <si>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</si>
  <si>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</si>
  <si>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</si>
  <si>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</si>
  <si>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</si>
  <si>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</si>
  <si>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</si>
  <si>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</si>
  <si>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</si>
  <si>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</si>
  <si>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</si>
  <si>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</si>
  <si>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</si>
  <si>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</si>
  <si>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</si>
  <si>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</si>
  <si>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</si>
  <si>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</si>
  <si>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</si>
  <si>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</si>
  <si>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</si>
  <si>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</si>
  <si>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</si>
  <si>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</si>
  <si>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</si>
  <si>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</si>
  <si>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</si>
  <si>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</si>
  <si>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</si>
  <si>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</si>
  <si>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</si>
  <si>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</si>
  <si>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</si>
  <si>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</si>
  <si>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</si>
  <si>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</si>
  <si>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</si>
  <si>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</si>
  <si>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</si>
  <si>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</si>
  <si>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</si>
  <si>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</si>
  <si>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</si>
  <si>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</si>
  <si>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</si>
  <si>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</si>
  <si>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</si>
  <si>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</si>
  <si>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</si>
  <si>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</si>
  <si>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</si>
  <si>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</si>
  <si>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</si>
  <si>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</si>
  <si>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</si>
  <si>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</si>
  <si>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</si>
  <si>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</si>
  <si>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</si>
  <si>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</si>
  <si>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</si>
  <si>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</si>
  <si>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</si>
  <si>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</si>
  <si>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</si>
  <si>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</si>
  <si>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</si>
  <si>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</si>
  <si>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</si>
  <si>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</si>
  <si>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</si>
  <si>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</si>
  <si>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</si>
  <si>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</si>
  <si>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</si>
  <si>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</si>
  <si>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</si>
  <si>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</si>
  <si>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</si>
  <si>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</si>
  <si>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</si>
  <si>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</si>
  <si>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</si>
  <si>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</si>
  <si>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</si>
  <si>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</si>
  <si>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</si>
  <si>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</si>
  <si>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</si>
  <si>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</si>
  <si>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</si>
  <si>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</si>
  <si>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</si>
  <si>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</si>
  <si>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</si>
  <si>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</si>
  <si>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</si>
  <si>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</si>
  <si>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</si>
  <si>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</si>
  <si>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</si>
  <si>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</si>
  <si>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</si>
  <si>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</si>
  <si>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</si>
  <si>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</si>
  <si>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</si>
  <si>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</si>
  <si>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</si>
  <si>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</si>
  <si>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</si>
  <si>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</si>
  <si>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</si>
  <si>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</si>
  <si>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</si>
  <si>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</si>
  <si>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</si>
  <si>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</si>
  <si>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</si>
  <si>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</si>
  <si>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</si>
  <si>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</si>
  <si>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</si>
  <si>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</si>
  <si>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</si>
  <si>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</si>
  <si>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</si>
  <si>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</si>
  <si>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</si>
  <si>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</si>
  <si>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</si>
  <si>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</si>
  <si>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</si>
  <si>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</si>
  <si>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</si>
  <si>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</si>
  <si>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</si>
  <si>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</si>
  <si>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</si>
  <si>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</si>
  <si>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</si>
  <si>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</si>
  <si>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</si>
  <si>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</si>
  <si>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</si>
  <si>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</si>
  <si>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</si>
  <si>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</si>
  <si>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</si>
  <si>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</si>
  <si>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</si>
  <si>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</si>
  <si>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</si>
  <si>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</si>
  <si>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</si>
  <si>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</si>
  <si>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</si>
  <si>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</si>
  <si>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</si>
  <si>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</si>
  <si>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</si>
  <si>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</si>
  <si>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</si>
  <si>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</si>
  <si>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</si>
  <si>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</si>
  <si>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</si>
  <si>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</si>
  <si>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</si>
  <si>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</si>
  <si>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</si>
  <si>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</si>
  <si>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</si>
  <si>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</si>
  <si>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</si>
  <si>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</si>
  <si>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</si>
  <si>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</si>
  <si>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</si>
  <si>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</si>
  <si>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</si>
  <si>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</si>
  <si>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</si>
  <si>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</si>
  <si>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</si>
  <si>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</si>
  <si>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</si>
  <si>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</si>
  <si>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</si>
  <si>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</si>
  <si>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</si>
  <si>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</si>
  <si>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</si>
  <si>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</si>
  <si>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</si>
  <si>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</si>
  <si>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</si>
  <si>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</si>
  <si>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</si>
  <si>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</si>
  <si>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</si>
  <si>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</si>
  <si>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</si>
  <si>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</si>
  <si>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</si>
  <si>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</si>
  <si>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</si>
  <si>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</si>
  <si>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</si>
  <si>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</si>
  <si>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</si>
  <si>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</si>
  <si>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</si>
  <si>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</si>
  <si>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</si>
  <si>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</si>
  <si>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</si>
  <si>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</si>
  <si>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</si>
  <si>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</si>
  <si>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</si>
  <si>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</si>
  <si>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</si>
  <si>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</si>
  <si>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</si>
  <si>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</si>
  <si>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</si>
  <si>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</si>
  <si>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</si>
  <si>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</si>
  <si>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</si>
  <si>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</si>
  <si>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</si>
  <si>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</si>
  <si>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</si>
  <si>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</si>
  <si>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</si>
  <si>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</si>
  <si>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</si>
  <si>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</si>
  <si>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</si>
  <si>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</si>
  <si>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</si>
  <si>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</si>
  <si>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</si>
  <si>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</si>
  <si>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</si>
  <si>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</si>
  <si>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</si>
  <si>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</si>
  <si>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</si>
  <si>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</si>
  <si>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</si>
  <si>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</si>
  <si>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</si>
  <si>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</si>
  <si>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</si>
  <si>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</si>
  <si>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</si>
  <si>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</si>
  <si>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</si>
  <si>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</si>
  <si>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</si>
  <si>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</si>
  <si>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</si>
  <si>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</si>
  <si>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</si>
  <si>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</si>
  <si>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</si>
  <si>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</si>
  <si>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</si>
  <si>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</si>
  <si>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</si>
  <si>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</si>
  <si>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</si>
  <si>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</si>
  <si>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</si>
  <si>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</si>
  <si>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</si>
  <si>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</si>
  <si>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</si>
  <si>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</si>
  <si>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</si>
  <si>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</si>
  <si>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</si>
  <si>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</si>
  <si>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</si>
  <si>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</si>
  <si>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</si>
  <si>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</si>
  <si>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</si>
  <si>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</si>
  <si>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</si>
  <si>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</si>
  <si>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</si>
  <si>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</si>
  <si>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</si>
  <si>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</si>
  <si>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</si>
  <si>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</si>
  <si>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</si>
  <si>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</si>
  <si>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</si>
  <si>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</si>
  <si>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</si>
  <si>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</si>
  <si>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</si>
  <si>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</si>
  <si>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</si>
  <si>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</si>
  <si>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</si>
  <si>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</si>
  <si>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</si>
  <si>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</si>
  <si>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</si>
  <si>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</si>
  <si>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</si>
  <si>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</si>
  <si>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</si>
  <si>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</si>
  <si>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</si>
  <si>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</si>
  <si>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</si>
  <si>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</si>
  <si>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</si>
  <si>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</si>
  <si>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</si>
  <si>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</si>
  <si>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</si>
  <si>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</si>
  <si>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</si>
  <si>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</si>
  <si>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</si>
  <si>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</si>
  <si>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</si>
  <si>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</si>
  <si>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</si>
  <si>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</si>
  <si>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</si>
  <si>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</si>
  <si>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</si>
  <si>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</si>
  <si>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</si>
  <si>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</si>
  <si>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</si>
  <si>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</si>
  <si>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</si>
  <si>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</si>
  <si>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</si>
  <si>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</si>
  <si>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</si>
  <si>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</si>
  <si>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</si>
  <si>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</si>
  <si>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</si>
  <si>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</si>
  <si>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</si>
  <si>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</si>
  <si>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</si>
  <si>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</si>
  <si>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</si>
  <si>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</si>
  <si>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</si>
  <si>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</si>
  <si>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</si>
  <si>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</si>
  <si>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</si>
  <si>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</si>
  <si>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</si>
  <si>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</si>
  <si>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</si>
  <si>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</si>
  <si>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</si>
  <si>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</si>
  <si>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</si>
  <si>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</si>
  <si>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</si>
  <si>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</si>
  <si>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</si>
  <si>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</si>
  <si>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</si>
  <si>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</si>
  <si>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</si>
  <si>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</si>
  <si>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</si>
  <si>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</si>
  <si>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</si>
  <si>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</si>
  <si>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</si>
  <si>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</si>
  <si>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</si>
  <si>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</si>
  <si>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</si>
  <si>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</si>
  <si>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</si>
  <si>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</si>
  <si>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</si>
  <si>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</si>
  <si>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</si>
  <si>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</si>
  <si>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</si>
  <si>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</si>
  <si>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</si>
  <si>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</si>
  <si>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</si>
  <si>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</si>
  <si>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</si>
  <si>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</si>
  <si>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</si>
  <si>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</si>
  <si>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</si>
  <si>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</si>
  <si>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</si>
  <si>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</si>
  <si>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</si>
  <si>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</si>
  <si>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</si>
  <si>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</si>
  <si>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</si>
  <si>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</si>
  <si>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</si>
  <si>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</si>
  <si>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</si>
  <si>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</si>
  <si>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</si>
  <si>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</si>
  <si>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</si>
  <si>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</si>
  <si>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</si>
  <si>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</si>
  <si>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</si>
  <si>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</si>
  <si>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</si>
  <si>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</si>
  <si>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</si>
  <si>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</si>
  <si>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</si>
  <si>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</si>
  <si>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</si>
  <si>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</si>
  <si>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</si>
  <si>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</si>
  <si>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</si>
  <si>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</si>
  <si>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</si>
  <si>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</si>
  <si>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</si>
  <si>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</si>
  <si>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</si>
  <si>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</si>
  <si>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</si>
  <si>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</si>
  <si>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</si>
  <si>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</si>
  <si>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</si>
  <si>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</si>
  <si>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</si>
  <si>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</si>
  <si>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</si>
  <si>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</si>
  <si>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</si>
  <si>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</si>
  <si>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</si>
  <si>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</si>
  <si>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</si>
  <si>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</si>
  <si>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</si>
  <si>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</si>
  <si>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</si>
  <si>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</si>
  <si>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</si>
  <si>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</si>
  <si>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</si>
  <si>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</si>
  <si>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</si>
  <si>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</si>
  <si>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</si>
  <si>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</si>
  <si>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</si>
  <si>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</si>
  <si>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</si>
  <si>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</si>
  <si>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</si>
  <si>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</si>
  <si>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</si>
  <si>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</si>
  <si>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</si>
  <si>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</si>
  <si>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</si>
  <si>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</si>
  <si>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</si>
  <si>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</si>
  <si>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</si>
  <si>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</si>
  <si>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</si>
  <si>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</si>
  <si>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</si>
  <si>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</si>
  <si>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</si>
  <si>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</si>
  <si>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</si>
  <si>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</si>
  <si>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</si>
  <si>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</si>
  <si>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</si>
  <si>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</si>
  <si>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</si>
  <si>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</si>
  <si>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</si>
  <si>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</si>
  <si>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</si>
  <si>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</si>
  <si>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</si>
  <si>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</si>
  <si>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</si>
  <si>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</si>
  <si>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</si>
  <si>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</si>
  <si>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</si>
  <si>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</si>
  <si>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</si>
  <si>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</si>
  <si>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</si>
  <si>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</si>
  <si>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</si>
  <si>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</si>
  <si>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</si>
  <si>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</si>
  <si>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</si>
  <si>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</si>
  <si>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</si>
  <si>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</si>
  <si>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</si>
  <si>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</si>
  <si>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</si>
  <si>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</si>
  <si>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</si>
  <si>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</si>
  <si>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</si>
  <si>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</si>
  <si>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</si>
  <si>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</si>
  <si>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</si>
  <si>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</si>
  <si>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</si>
  <si>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</si>
  <si>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</si>
  <si>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</si>
  <si>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</si>
  <si>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</si>
  <si>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</si>
  <si>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</si>
  <si>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</si>
  <si>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</si>
  <si>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</si>
  <si>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</si>
  <si>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</si>
  <si>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</si>
  <si>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</si>
  <si>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</si>
  <si>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</si>
  <si>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</si>
  <si>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</si>
  <si>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</si>
  <si>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</si>
  <si>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</si>
  <si>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</si>
  <si>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</si>
  <si>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</si>
  <si>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</si>
  <si>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</si>
  <si>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</si>
  <si>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</si>
  <si>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</si>
  <si>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</si>
  <si>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</si>
  <si>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</si>
  <si>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</si>
  <si>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</si>
  <si>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</si>
  <si>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</si>
  <si>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</si>
  <si>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</si>
  <si>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</si>
  <si>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</si>
  <si>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</si>
  <si>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</si>
  <si>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</si>
  <si>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</si>
  <si>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</si>
  <si>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</si>
  <si>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</si>
  <si>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</si>
  <si>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</si>
  <si>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</si>
  <si>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</si>
  <si>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</si>
  <si>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</si>
  <si>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</si>
  <si>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</si>
  <si>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</si>
  <si>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</si>
  <si>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</si>
  <si>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</si>
  <si>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</si>
  <si>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</si>
  <si>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</si>
  <si>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</si>
  <si>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</si>
  <si>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</si>
  <si>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</si>
  <si>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</si>
  <si>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</si>
  <si>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</si>
  <si>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</si>
  <si>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</si>
  <si>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</si>
  <si>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</si>
  <si>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</si>
  <si>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</si>
  <si>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</si>
  <si>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</si>
  <si>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</si>
  <si>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</si>
  <si>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</si>
  <si>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</si>
  <si>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</si>
  <si>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</si>
  <si>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</si>
  <si>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</si>
  <si>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</si>
  <si>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</si>
  <si>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</si>
  <si>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</si>
  <si>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</si>
  <si>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</si>
  <si>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</si>
  <si>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</si>
  <si>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</si>
  <si>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</si>
  <si>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</si>
  <si>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</si>
  <si>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</si>
  <si>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</si>
  <si>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</si>
  <si>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</si>
  <si>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</si>
  <si>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</si>
  <si>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</si>
  <si>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</si>
  <si>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</si>
  <si>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</si>
  <si>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</si>
  <si>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</si>
  <si>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</si>
  <si>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</si>
  <si>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</si>
  <si>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</si>
  <si>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</si>
  <si>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</si>
  <si>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</si>
  <si>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</si>
  <si>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</si>
  <si>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</si>
  <si>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</si>
  <si>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</si>
  <si>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</si>
  <si>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</si>
  <si>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</si>
  <si>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</si>
  <si>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</si>
  <si>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</si>
  <si>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</si>
  <si>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</si>
  <si>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</si>
  <si>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</si>
  <si>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</si>
  <si>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</si>
  <si>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</si>
  <si>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</si>
  <si>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</si>
  <si>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</si>
  <si>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</si>
  <si>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</si>
  <si>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</si>
  <si>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</si>
  <si>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</si>
  <si>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</si>
  <si>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</si>
  <si>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</si>
  <si>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</si>
  <si>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</si>
  <si>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</si>
  <si>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</si>
  <si>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</si>
  <si>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</si>
  <si>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</si>
  <si>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</si>
  <si>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</si>
  <si>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</si>
  <si>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</si>
  <si>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</si>
  <si>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</si>
  <si>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</si>
  <si>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</si>
  <si>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</si>
  <si>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</si>
  <si>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</si>
  <si>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</si>
  <si>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</si>
  <si>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</si>
  <si>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</si>
  <si>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</si>
  <si>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</si>
  <si>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</si>
  <si>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</si>
  <si>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</si>
  <si>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</si>
  <si>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</si>
  <si>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</si>
  <si>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</si>
  <si>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</si>
  <si>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</si>
  <si>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</si>
  <si>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</si>
  <si>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</si>
  <si>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</si>
  <si>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</si>
  <si>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</si>
  <si>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</si>
  <si>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</si>
  <si>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</si>
  <si>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</si>
  <si>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</si>
  <si>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</si>
  <si>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</si>
  <si>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</si>
  <si>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</si>
  <si>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</si>
  <si>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</si>
  <si>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</si>
  <si>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</si>
  <si>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</si>
  <si>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</si>
  <si>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</si>
  <si>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</si>
  <si>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</si>
  <si>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</si>
  <si>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</si>
  <si>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</si>
  <si>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</si>
  <si>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</si>
  <si>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</si>
  <si>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</si>
  <si>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</si>
  <si>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</si>
  <si>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</si>
  <si>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</si>
  <si>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</si>
  <si>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</si>
  <si>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</si>
  <si>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</si>
  <si>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</si>
  <si>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</si>
  <si>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</si>
  <si>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</si>
  <si>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</si>
  <si>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</si>
  <si>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</si>
  <si>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</si>
  <si>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</si>
  <si>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</si>
  <si>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</si>
  <si>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</si>
  <si>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</si>
  <si>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</si>
  <si>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</si>
  <si>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</si>
  <si>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</si>
  <si>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</si>
  <si>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</si>
  <si>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</si>
  <si>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</si>
  <si>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</si>
  <si>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</si>
  <si>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</si>
  <si>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</si>
  <si>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</si>
  <si>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</si>
  <si>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</si>
  <si>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</si>
  <si>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</si>
  <si>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</si>
  <si>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</si>
  <si>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</si>
  <si>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</si>
  <si>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</si>
  <si>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</si>
  <si>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</si>
  <si>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</si>
  <si>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</si>
  <si>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</si>
  <si>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</si>
  <si>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</si>
  <si>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</si>
  <si>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</si>
  <si>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</si>
  <si>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</si>
  <si>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</si>
  <si>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</si>
  <si>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</si>
  <si>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</si>
  <si>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</si>
  <si>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</si>
  <si>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</si>
  <si>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</si>
  <si>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</si>
  <si>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</si>
  <si>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</si>
  <si>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</si>
  <si>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</si>
  <si>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</si>
  <si>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</si>
  <si>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</si>
  <si>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</si>
  <si>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</si>
  <si>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</si>
  <si>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</si>
  <si>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</si>
  <si>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</si>
  <si>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</si>
  <si>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</si>
  <si>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</si>
  <si>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</si>
  <si>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</si>
  <si>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</si>
  <si>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</si>
  <si>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</si>
  <si>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</si>
  <si>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</si>
  <si>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</si>
  <si>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</si>
  <si>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</si>
  <si>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</si>
  <si>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</si>
  <si>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</si>
  <si>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</si>
  <si>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</si>
  <si>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</si>
  <si>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</si>
  <si>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</si>
  <si>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</si>
  <si>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</si>
  <si>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</si>
  <si>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</si>
  <si>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</si>
  <si>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</si>
  <si>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</si>
  <si>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</si>
  <si>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</si>
  <si>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</si>
  <si>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</si>
  <si>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</si>
  <si>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</si>
  <si>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</si>
  <si>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</si>
  <si>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</si>
  <si>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</si>
  <si>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</si>
  <si>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</si>
  <si>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</si>
  <si>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</si>
  <si>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</si>
  <si>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</si>
  <si>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</si>
  <si>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</si>
  <si>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</si>
  <si>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</si>
  <si>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</si>
  <si>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</si>
  <si>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</si>
  <si>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</si>
  <si>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</si>
  <si>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</si>
  <si>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</si>
  <si>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</si>
  <si>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</si>
  <si>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</si>
  <si>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</si>
  <si>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</si>
  <si>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</si>
  <si>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</si>
  <si>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</si>
  <si>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</si>
  <si>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</si>
  <si>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</si>
  <si>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</si>
  <si>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</si>
  <si>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</si>
  <si>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</si>
  <si>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</si>
  <si>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</si>
  <si>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</si>
  <si>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</si>
  <si>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</si>
  <si>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</si>
  <si>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</si>
  <si>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</si>
  <si>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</si>
  <si>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</si>
  <si>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</si>
  <si>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</si>
  <si>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</si>
  <si>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</si>
  <si>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</si>
  <si>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</si>
  <si>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</si>
  <si>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</si>
  <si>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</si>
  <si>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</si>
  <si>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</si>
  <si>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</si>
  <si>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</si>
  <si>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</si>
  <si>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</si>
  <si>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</si>
  <si>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</si>
  <si>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</si>
  <si>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</si>
  <si>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</si>
  <si>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</si>
  <si>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</si>
  <si>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</si>
  <si>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</si>
  <si>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</si>
  <si>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</si>
  <si>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</si>
  <si>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</si>
  <si>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</si>
  <si>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</si>
  <si>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</si>
  <si>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</si>
  <si>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</si>
  <si>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</si>
  <si>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</si>
  <si>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</si>
  <si>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</si>
  <si>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</si>
  <si>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</si>
  <si>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</si>
  <si>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</si>
  <si>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</si>
  <si>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</si>
  <si>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</si>
  <si>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</si>
  <si>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</si>
  <si>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</si>
  <si>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</si>
  <si>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</si>
  <si>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</si>
  <si>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</si>
  <si>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</si>
  <si>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</si>
  <si>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</si>
  <si>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</si>
  <si>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</si>
  <si>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</si>
  <si>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</si>
  <si>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</si>
  <si>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</si>
  <si>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</si>
  <si>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</si>
  <si>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</si>
  <si>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</si>
  <si>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</si>
  <si>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</si>
  <si>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</si>
  <si>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</si>
  <si>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</si>
  <si>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</si>
  <si>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</si>
  <si>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</si>
  <si>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</si>
  <si>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</si>
  <si>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</si>
  <si>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</si>
  <si>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</si>
  <si>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</si>
  <si>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</si>
  <si>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</si>
  <si>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</si>
  <si>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</si>
  <si>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</si>
  <si>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</si>
  <si>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</si>
  <si>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</si>
  <si>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</si>
  <si>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</si>
  <si>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</si>
  <si>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</si>
  <si>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</si>
  <si>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</si>
  <si>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</si>
  <si>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</si>
  <si>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</si>
  <si>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</si>
  <si>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</si>
  <si>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</si>
  <si>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</si>
  <si>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</si>
  <si>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</si>
  <si>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</si>
  <si>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</si>
  <si>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</si>
  <si>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</si>
  <si>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</si>
  <si>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</si>
  <si>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</si>
  <si>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</si>
  <si>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</si>
  <si>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</si>
  <si>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</si>
  <si>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</si>
  <si>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</si>
  <si>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</si>
  <si>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</si>
  <si>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</si>
  <si>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</si>
  <si>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</si>
  <si>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</si>
  <si>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</si>
  <si>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</si>
  <si>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</si>
  <si>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</si>
  <si>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</si>
  <si>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</si>
  <si>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</si>
  <si>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</si>
  <si>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</si>
  <si>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</si>
  <si>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</si>
  <si>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</si>
  <si>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</si>
  <si>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</si>
  <si>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</si>
  <si>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</si>
  <si>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</si>
  <si>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</si>
  <si>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</si>
  <si>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</si>
  <si>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</si>
  <si>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</si>
  <si>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</si>
  <si>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</si>
  <si>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</si>
  <si>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</si>
  <si>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</si>
  <si>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</si>
  <si>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</si>
  <si>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</si>
  <si>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</si>
  <si>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</si>
  <si>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</si>
  <si>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</si>
  <si>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</si>
  <si>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</si>
  <si>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</si>
  <si>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</si>
  <si>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</si>
  <si>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</si>
  <si>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</si>
  <si>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</si>
  <si>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</si>
  <si>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</si>
  <si>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</si>
  <si>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</si>
  <si>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</si>
  <si>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</si>
  <si>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</si>
  <si>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</si>
  <si>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</si>
  <si>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</si>
  <si>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</si>
  <si>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</si>
  <si>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</si>
  <si>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</si>
  <si>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</si>
  <si>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</si>
  <si>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</si>
  <si>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</si>
  <si>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</si>
  <si>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</si>
  <si>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</si>
  <si>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</si>
  <si>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</si>
  <si>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</si>
  <si>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</si>
  <si>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</si>
  <si>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</si>
  <si>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</si>
  <si>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</si>
  <si>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</si>
  <si>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</si>
  <si>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</si>
  <si>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</si>
  <si>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</si>
  <si>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</si>
  <si>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</si>
  <si>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</si>
  <si>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</si>
  <si>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</si>
  <si>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</si>
  <si>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</si>
  <si>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</si>
  <si>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</si>
  <si>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</si>
  <si>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</si>
  <si>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</si>
  <si>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</si>
  <si>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</si>
  <si>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</si>
  <si>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</si>
  <si>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</si>
  <si>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</si>
  <si>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</si>
  <si>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</si>
  <si>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</si>
  <si>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</si>
  <si>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</si>
  <si>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</si>
  <si>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</si>
  <si>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</si>
  <si>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</si>
  <si>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</si>
  <si>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</si>
  <si>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</si>
  <si>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</si>
  <si>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</si>
  <si>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</si>
  <si>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</si>
  <si>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</si>
  <si>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</si>
  <si>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</si>
  <si>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</si>
  <si>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</si>
  <si>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</si>
  <si>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</si>
  <si>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</si>
  <si>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</si>
  <si>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</si>
  <si>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</si>
  <si>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</si>
  <si>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</si>
  <si>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</si>
  <si>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</si>
  <si>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</si>
  <si>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</si>
  <si>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</si>
  <si>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</si>
  <si>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</si>
  <si>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</si>
  <si>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</si>
  <si>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</si>
  <si>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</si>
  <si>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</si>
  <si>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</si>
  <si>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</si>
  <si>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</si>
  <si>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</si>
  <si>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</si>
  <si>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</si>
  <si>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</si>
  <si>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</si>
  <si>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</si>
  <si>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</si>
  <si>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</si>
  <si>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</si>
  <si>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</si>
  <si>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</si>
  <si>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</si>
  <si>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</si>
  <si>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</si>
  <si>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</si>
  <si>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</si>
  <si>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</si>
  <si>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</si>
  <si>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</si>
  <si>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</si>
  <si>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</si>
  <si>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</si>
  <si>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</si>
  <si>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</si>
  <si>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</si>
  <si>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</si>
  <si>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</si>
  <si>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</si>
  <si>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</si>
  <si>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</si>
  <si>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</si>
  <si>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</si>
  <si>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</si>
  <si>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</si>
  <si>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</si>
  <si>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</si>
  <si>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</si>
  <si>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</si>
  <si>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</si>
  <si>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</si>
  <si>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</si>
  <si>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</si>
  <si>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</si>
  <si>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</si>
  <si>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</si>
  <si>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</si>
  <si>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</si>
  <si>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</si>
  <si>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</si>
  <si>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</si>
  <si>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</si>
  <si>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</si>
  <si>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</si>
  <si>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</si>
  <si>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</si>
  <si>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</si>
  <si>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</si>
  <si>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</si>
  <si>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</si>
  <si>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</si>
  <si>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</si>
  <si>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</si>
  <si>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</si>
  <si>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</si>
  <si>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</si>
  <si>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</si>
  <si>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</si>
  <si>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</si>
  <si>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</si>
  <si>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</si>
  <si>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</si>
  <si>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</si>
  <si>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</si>
  <si>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</si>
  <si>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</si>
  <si>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</si>
  <si>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</si>
  <si>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</si>
  <si>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</si>
  <si>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</si>
  <si>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</si>
  <si>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</si>
  <si>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</si>
  <si>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</si>
  <si>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</si>
  <si>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</si>
  <si>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</si>
  <si>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</si>
  <si>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</si>
  <si>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</si>
  <si>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</si>
  <si>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</si>
  <si>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</si>
  <si>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</si>
  <si>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</si>
  <si>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</si>
  <si>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</si>
  <si>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</si>
  <si>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</si>
  <si>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</si>
  <si>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</si>
  <si>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</si>
  <si>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</si>
  <si>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</si>
  <si>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</si>
  <si>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</si>
  <si>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</si>
  <si>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</si>
  <si>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</si>
  <si>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</si>
  <si>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</si>
  <si>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</si>
  <si>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</si>
  <si>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</si>
  <si>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</si>
  <si>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</si>
  <si>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</si>
  <si>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</si>
  <si>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</si>
  <si>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</si>
  <si>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</si>
  <si>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</si>
  <si>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</si>
  <si>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</si>
  <si>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</si>
  <si>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</si>
  <si>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</si>
  <si>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</si>
  <si>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</si>
  <si>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</si>
  <si>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</si>
  <si>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</si>
  <si>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</si>
  <si>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</si>
  <si>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</si>
  <si>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</si>
  <si>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</si>
  <si>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</si>
  <si>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</si>
  <si>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</si>
  <si>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</si>
  <si>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</si>
  <si>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</si>
  <si>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</si>
  <si>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</si>
  <si>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</si>
  <si>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</si>
  <si>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</si>
  <si>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</si>
  <si>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</si>
  <si>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</si>
  <si>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</si>
  <si>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</si>
  <si>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</si>
  <si>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</si>
  <si>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</si>
  <si>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</si>
  <si>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</si>
  <si>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</si>
  <si>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</si>
  <si>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</si>
  <si>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</si>
  <si>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</si>
  <si>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</si>
  <si>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</si>
  <si>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</si>
  <si>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</si>
  <si>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</si>
  <si>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</si>
  <si>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</si>
  <si>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</si>
  <si>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</si>
  <si>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</si>
  <si>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</si>
  <si>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</si>
  <si>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</si>
  <si>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</si>
  <si>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</si>
  <si>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</si>
  <si>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</si>
  <si>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</si>
  <si>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</si>
  <si>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</si>
  <si>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</si>
  <si>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</si>
  <si>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</si>
  <si>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</si>
  <si>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</si>
  <si>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</si>
  <si>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</si>
  <si>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</si>
  <si>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</si>
  <si>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</si>
  <si>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</si>
  <si>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</si>
  <si>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</si>
  <si>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</si>
  <si>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</si>
  <si>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</si>
  <si>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</si>
  <si>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</si>
  <si>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</si>
  <si>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</si>
  <si>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</si>
  <si>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</si>
  <si>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</si>
  <si>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</si>
  <si>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</si>
  <si>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</si>
  <si>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</si>
  <si>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</si>
  <si>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</si>
  <si>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</si>
  <si>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</si>
  <si>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</si>
  <si>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</si>
  <si>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</si>
  <si>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</si>
  <si>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</si>
  <si>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</si>
  <si>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</si>
  <si>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</si>
  <si>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</si>
  <si>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</si>
  <si>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</si>
  <si>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</si>
  <si>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</si>
  <si>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</si>
  <si>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</si>
  <si>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</si>
  <si>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</si>
  <si>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</si>
  <si>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</si>
  <si>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</si>
  <si>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</si>
  <si>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</si>
  <si>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</si>
  <si>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</si>
  <si>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</si>
  <si>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</si>
  <si>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</si>
  <si>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</si>
  <si>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</si>
  <si>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</si>
  <si>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</si>
  <si>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</si>
  <si>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</si>
  <si>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</si>
  <si>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</si>
  <si>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</si>
  <si>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</si>
  <si>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</si>
  <si>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</si>
  <si>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</si>
  <si>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</si>
  <si>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</si>
  <si>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</si>
  <si>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</si>
  <si>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</si>
  <si>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</si>
  <si>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</si>
  <si>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</si>
  <si>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</si>
  <si>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</si>
  <si>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</si>
  <si>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</si>
  <si>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</si>
  <si>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</si>
  <si>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</si>
  <si>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</si>
  <si>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</si>
  <si>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</si>
  <si>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</si>
  <si>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</si>
  <si>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</si>
  <si>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</si>
  <si>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</si>
  <si>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</si>
  <si>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</si>
  <si>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</si>
  <si>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</si>
  <si>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</si>
  <si>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</si>
  <si>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</si>
  <si>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</si>
  <si>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</si>
  <si>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</si>
  <si>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</si>
  <si>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</si>
  <si>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</si>
  <si>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</si>
  <si>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</si>
  <si>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</si>
  <si>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</si>
  <si>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</si>
  <si>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</si>
  <si>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</si>
  <si>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</si>
  <si>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</si>
  <si>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</si>
  <si>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</si>
  <si>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</si>
  <si>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</si>
  <si>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</si>
  <si>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</si>
  <si>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</si>
  <si>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</si>
  <si>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</si>
  <si>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</si>
  <si>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</si>
  <si>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</si>
  <si>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</si>
  <si>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</si>
  <si>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</si>
  <si>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</si>
  <si>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</si>
  <si>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</si>
  <si>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</si>
  <si>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</si>
  <si>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</si>
  <si>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</si>
  <si>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</si>
  <si>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</si>
  <si>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</si>
  <si>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</si>
  <si>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</si>
  <si>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</si>
  <si>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</si>
  <si>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</si>
  <si>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</si>
  <si>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</si>
  <si>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</si>
  <si>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</si>
  <si>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</si>
  <si>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</si>
  <si>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</si>
  <si>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</si>
  <si>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</si>
  <si>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</si>
  <si>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</si>
  <si>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</si>
  <si>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</si>
  <si>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</si>
  <si>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</si>
  <si>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</si>
  <si>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</si>
  <si>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</si>
  <si>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</si>
  <si>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</si>
  <si>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</si>
  <si>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</si>
  <si>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</si>
  <si>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</si>
  <si>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</si>
  <si>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</si>
  <si>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</si>
  <si>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</si>
  <si>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</si>
  <si>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</si>
  <si>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</si>
  <si>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</si>
  <si>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</si>
  <si>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</si>
  <si>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</si>
  <si>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</si>
  <si>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</si>
  <si>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</si>
  <si>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</si>
  <si>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</si>
  <si>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</si>
  <si>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</si>
  <si>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</si>
  <si>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</si>
  <si>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</si>
  <si>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</si>
  <si>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</si>
  <si>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</si>
  <si>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</si>
  <si>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</si>
  <si>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</si>
  <si>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</si>
  <si>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</si>
  <si>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</si>
  <si>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</si>
  <si>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</si>
  <si>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</si>
  <si>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</si>
  <si>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</si>
  <si>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</si>
  <si>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</si>
  <si>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</si>
  <si>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</si>
  <si>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</si>
  <si>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</si>
  <si>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</si>
  <si>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</si>
  <si>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</si>
  <si>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</si>
  <si>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</si>
  <si>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</si>
  <si>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</si>
  <si>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</si>
  <si>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</si>
  <si>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</si>
  <si>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</si>
  <si>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</si>
  <si>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</si>
  <si>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</si>
  <si>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</si>
  <si>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</si>
  <si>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</si>
  <si>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</si>
  <si>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</si>
  <si>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</si>
  <si>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</si>
  <si>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</si>
  <si>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</si>
  <si>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</si>
  <si>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</si>
  <si>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</si>
  <si>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</si>
  <si>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</si>
  <si>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</si>
  <si>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</si>
  <si>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</si>
  <si>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</si>
  <si>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</si>
  <si>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</si>
  <si>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</si>
  <si>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</si>
  <si>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</si>
  <si>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</si>
  <si>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</si>
  <si>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</si>
  <si>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</si>
  <si>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</si>
  <si>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</si>
  <si>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</si>
  <si>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</si>
  <si>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</si>
  <si>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</si>
  <si>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</si>
  <si>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</si>
  <si>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</si>
  <si>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</si>
  <si>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</si>
  <si>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</si>
  <si>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</si>
  <si>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</si>
  <si>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</si>
  <si>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</si>
  <si>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</si>
  <si>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</si>
  <si>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</si>
  <si>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</si>
  <si>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</si>
  <si>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</si>
  <si>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</si>
  <si>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</si>
  <si>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</si>
  <si>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</si>
  <si>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</si>
  <si>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</si>
  <si>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</si>
  <si>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</si>
  <si>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</si>
  <si>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</si>
  <si>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</si>
  <si>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</si>
  <si>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</si>
  <si>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</si>
  <si>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</si>
  <si>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</si>
  <si>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</si>
  <si>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</si>
  <si>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</si>
  <si>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</si>
  <si>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</si>
  <si>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</si>
  <si>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</si>
  <si>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</si>
  <si>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</si>
  <si>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</si>
  <si>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</si>
  <si>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</si>
  <si>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</si>
  <si>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</si>
  <si>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</si>
  <si>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</si>
  <si>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</si>
  <si>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</si>
  <si>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</si>
  <si>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</si>
  <si>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</si>
  <si>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</si>
  <si>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</si>
  <si>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</si>
  <si>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</si>
  <si>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</si>
  <si>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</si>
  <si>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</si>
  <si>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</si>
  <si>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</si>
  <si>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</si>
  <si>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</si>
  <si>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</si>
  <si>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</si>
  <si>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</si>
  <si>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</si>
  <si>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</si>
  <si>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</si>
  <si>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</si>
  <si>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</si>
  <si>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</si>
  <si>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</si>
  <si>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</si>
  <si>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</si>
  <si>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</si>
  <si>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</si>
  <si>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</si>
  <si>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</si>
  <si>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</si>
  <si>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</si>
  <si>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</si>
  <si>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</si>
  <si>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</si>
  <si>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</si>
  <si>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</si>
  <si>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</si>
  <si>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</si>
  <si>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</si>
  <si>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</si>
  <si>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</si>
  <si>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</si>
  <si>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</si>
  <si>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</si>
  <si>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</si>
  <si>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</si>
  <si>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</si>
  <si>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</si>
  <si>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</si>
  <si>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</si>
  <si>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</si>
  <si>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</si>
  <si>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</si>
  <si>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</si>
  <si>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</si>
  <si>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</si>
  <si>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</si>
  <si>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</si>
  <si>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</si>
  <si>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</si>
  <si>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</si>
  <si>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</si>
  <si>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</si>
  <si>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</si>
  <si>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</si>
  <si>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</si>
  <si>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</si>
  <si>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</si>
  <si>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</si>
  <si>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</si>
  <si>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</si>
  <si>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</si>
  <si>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</si>
  <si>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</si>
  <si>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</si>
  <si>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</si>
  <si>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</si>
  <si>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</si>
  <si>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</si>
  <si>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</si>
  <si>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</si>
  <si>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</si>
  <si>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</si>
  <si>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</si>
  <si>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</si>
  <si>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</si>
  <si>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</si>
  <si>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</si>
  <si>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</si>
  <si>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</si>
  <si>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</si>
  <si>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</si>
  <si>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</si>
  <si>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</si>
  <si>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</si>
  <si>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</si>
  <si>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</si>
  <si>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</si>
  <si>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</si>
  <si>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</si>
  <si>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</si>
  <si>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</si>
  <si>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</si>
  <si>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</si>
  <si>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</si>
  <si>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</si>
  <si>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</si>
  <si>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</si>
  <si>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</si>
  <si>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</si>
  <si>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</si>
  <si>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</si>
  <si>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</si>
  <si>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</si>
  <si>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</si>
  <si>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</si>
  <si>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</si>
  <si>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</si>
  <si>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</si>
  <si>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</si>
  <si>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</si>
  <si>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</si>
  <si>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</si>
  <si>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</si>
  <si>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</si>
  <si>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</si>
  <si>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</si>
  <si>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</si>
  <si>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</si>
  <si>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</si>
  <si>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</si>
  <si>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</si>
  <si>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</si>
  <si>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</si>
  <si>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</si>
  <si>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</si>
  <si>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</si>
  <si>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</si>
  <si>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</si>
  <si>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</si>
  <si>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</si>
  <si>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</si>
  <si>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</si>
  <si>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</si>
  <si>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</si>
  <si>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</si>
  <si>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</si>
  <si>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</si>
  <si>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</si>
  <si>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</si>
  <si>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</si>
  <si>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</si>
  <si>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</si>
  <si>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</si>
  <si>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</si>
  <si>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</si>
  <si>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</si>
  <si>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</si>
  <si>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</si>
  <si>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</si>
  <si>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</si>
  <si>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</si>
  <si>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</si>
  <si>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</si>
  <si>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</si>
  <si>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</si>
  <si>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</si>
  <si>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</si>
  <si>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</si>
  <si>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</si>
  <si>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</si>
  <si>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</si>
  <si>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</si>
  <si>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</si>
  <si>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</si>
  <si>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</si>
  <si>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</si>
  <si>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</si>
  <si>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</si>
  <si>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</si>
  <si>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</si>
  <si>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</si>
  <si>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</si>
  <si>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</si>
  <si>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</si>
  <si>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</si>
  <si>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</si>
  <si>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</si>
  <si>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</si>
  <si>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</si>
  <si>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</si>
  <si>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</si>
  <si>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</si>
  <si>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</si>
  <si>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</si>
  <si>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</si>
  <si>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</si>
  <si>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</si>
  <si>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</si>
  <si>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</si>
  <si>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</si>
  <si>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</si>
  <si>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</si>
  <si>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</si>
  <si>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</si>
  <si>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</si>
  <si>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</si>
  <si>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</si>
  <si>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</si>
  <si>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</si>
  <si>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</si>
  <si>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</si>
  <si>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</si>
  <si>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</si>
  <si>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</si>
  <si>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</si>
  <si>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</si>
  <si>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</si>
  <si>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</si>
  <si>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</si>
  <si>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</si>
  <si>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</si>
  <si>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</si>
  <si>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</si>
  <si>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</si>
  <si>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</si>
  <si>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</si>
  <si>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</si>
  <si>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</si>
  <si>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</si>
  <si>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</si>
  <si>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</si>
  <si>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</si>
  <si>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</si>
  <si>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</si>
  <si>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</si>
  <si>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</si>
  <si>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</si>
  <si>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</si>
  <si>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</si>
  <si>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</si>
  <si>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</si>
  <si>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</si>
  <si>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</si>
  <si>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</si>
  <si>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</si>
  <si>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</si>
  <si>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</si>
  <si>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</si>
  <si>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</si>
  <si>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</si>
  <si>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</si>
  <si>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</si>
  <si>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</si>
  <si>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</si>
  <si>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</si>
  <si>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</si>
  <si>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</si>
  <si>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</si>
  <si>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</si>
  <si>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</si>
  <si>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</si>
  <si>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</si>
  <si>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</si>
  <si>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</si>
  <si>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</si>
  <si>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</si>
  <si>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</si>
  <si>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</si>
  <si>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</si>
  <si>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</si>
  <si>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</si>
  <si>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</si>
  <si>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</si>
  <si>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</si>
  <si>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</si>
  <si>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</si>
  <si>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</si>
  <si>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</si>
  <si>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</si>
  <si>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</si>
  <si>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</si>
  <si>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</si>
  <si>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</si>
  <si>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</si>
  <si>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</si>
  <si>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</si>
  <si>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</si>
  <si>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</si>
  <si>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</si>
  <si>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</si>
  <si>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</si>
  <si>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</si>
  <si>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</si>
  <si>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</si>
  <si>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</si>
  <si>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</si>
  <si>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</si>
  <si>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</si>
  <si>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</si>
  <si>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</si>
  <si>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</si>
  <si>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</si>
  <si>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</si>
  <si>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</si>
  <si>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</si>
  <si>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</si>
  <si>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</si>
  <si>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</si>
  <si>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</si>
  <si>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</si>
  <si>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</si>
  <si>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</si>
  <si>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</si>
  <si>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</si>
  <si>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</si>
  <si>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</si>
  <si>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</si>
  <si>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</si>
  <si>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</si>
  <si>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</si>
  <si>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</si>
  <si>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</si>
  <si>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</si>
  <si>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</si>
  <si>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</si>
  <si>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</si>
  <si>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</si>
  <si>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</si>
  <si>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</si>
  <si>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</si>
  <si>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</si>
  <si>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</si>
  <si>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</si>
  <si>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</si>
  <si>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</si>
  <si>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</si>
  <si>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</si>
  <si>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</si>
  <si>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</si>
  <si>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</si>
  <si>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</si>
  <si>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</si>
  <si>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</si>
  <si>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</si>
  <si>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</si>
  <si>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</si>
  <si>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</si>
  <si>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</si>
  <si>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</si>
  <si>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</si>
  <si>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</si>
  <si>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</si>
  <si>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</si>
  <si>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</si>
  <si>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</si>
  <si>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</si>
  <si>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</si>
  <si>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</si>
  <si>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</si>
  <si>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</si>
  <si>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</si>
  <si>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</si>
  <si>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</si>
  <si>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</si>
  <si>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</si>
  <si>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</si>
  <si>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</si>
  <si>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</si>
  <si>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</si>
  <si>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</si>
  <si>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</si>
  <si>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</si>
  <si>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</si>
  <si>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</si>
  <si>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</si>
  <si>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</si>
  <si>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</si>
  <si>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</si>
  <si>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</si>
  <si>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</si>
  <si>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</si>
  <si>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</si>
  <si>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</si>
  <si>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</si>
  <si>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</si>
  <si>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</si>
  <si>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</si>
  <si>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</si>
  <si>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</si>
  <si>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</si>
  <si>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</si>
  <si>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</si>
  <si>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</si>
  <si>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</si>
  <si>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</si>
  <si>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</si>
  <si>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</si>
  <si>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</si>
  <si>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</si>
  <si>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</si>
  <si>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</si>
  <si>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</si>
  <si>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</si>
  <si>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</si>
  <si>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</si>
  <si>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</si>
  <si>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</si>
  <si>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</si>
  <si>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</si>
  <si>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</si>
  <si>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</si>
  <si>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</si>
  <si>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</si>
  <si>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</si>
  <si>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</si>
  <si>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</si>
  <si>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</si>
  <si>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</si>
  <si>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</si>
  <si>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</si>
  <si>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</si>
  <si>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</si>
  <si>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</si>
  <si>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</si>
  <si>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</si>
  <si>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</si>
  <si>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</si>
  <si>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</si>
  <si>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</si>
  <si>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</si>
  <si>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</si>
  <si>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</si>
  <si>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</si>
  <si>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</si>
  <si>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</si>
  <si>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</si>
  <si>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</si>
  <si>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</si>
  <si>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</si>
  <si>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</si>
  <si>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</si>
  <si>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</si>
  <si>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</si>
  <si>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</si>
  <si>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</si>
  <si>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</si>
  <si>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</si>
  <si>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</si>
  <si>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</si>
  <si>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</si>
  <si>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</si>
  <si>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</si>
  <si>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</si>
  <si>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</si>
  <si>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</si>
  <si>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</si>
  <si>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</si>
  <si>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</si>
  <si>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</si>
  <si>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</si>
  <si>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</si>
  <si>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</si>
  <si>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</si>
  <si>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</si>
  <si>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</si>
  <si>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</si>
  <si>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</si>
  <si>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</si>
  <si>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</si>
  <si>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</si>
  <si>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</si>
  <si>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</si>
  <si>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</si>
  <si>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</si>
  <si>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</si>
  <si>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</si>
  <si>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</si>
  <si>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</si>
  <si>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</si>
  <si>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</si>
  <si>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</si>
  <si>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</si>
  <si>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</si>
  <si>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</si>
  <si>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</si>
  <si>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</si>
  <si>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</si>
  <si>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</si>
  <si>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</si>
  <si>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</si>
  <si>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</si>
  <si>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</si>
  <si>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</si>
  <si>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</si>
  <si>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</si>
  <si>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</si>
  <si>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</si>
  <si>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</si>
  <si>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</si>
  <si>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</si>
  <si>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</si>
  <si>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</si>
  <si>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</si>
  <si>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</si>
  <si>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</si>
  <si>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</si>
  <si>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</si>
  <si>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</si>
  <si>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</si>
  <si>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</si>
  <si>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</si>
  <si>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</si>
  <si>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</si>
  <si>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</si>
  <si>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</si>
  <si>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</si>
  <si>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</si>
  <si>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</si>
  <si>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</si>
  <si>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</si>
  <si>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</si>
  <si>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</si>
  <si>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</si>
  <si>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</si>
  <si>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</si>
  <si>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</si>
  <si>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</si>
  <si>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</si>
  <si>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</si>
  <si>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</si>
  <si>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</si>
  <si>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</si>
  <si>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</si>
  <si>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</si>
  <si>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</si>
  <si>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</si>
  <si>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</si>
  <si>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</si>
  <si>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</si>
  <si>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</si>
  <si>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</si>
  <si>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</si>
  <si>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</si>
  <si>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</si>
  <si>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</si>
  <si>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</si>
  <si>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</si>
  <si>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</si>
  <si>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</si>
  <si>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</si>
  <si>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</si>
  <si>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</si>
  <si>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</si>
  <si>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</si>
  <si>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</si>
  <si>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</si>
  <si>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</si>
  <si>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</si>
  <si>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</si>
  <si>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</si>
  <si>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</si>
  <si>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</si>
  <si>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</si>
  <si>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</si>
  <si>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</si>
  <si>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</si>
  <si>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</si>
  <si>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</si>
  <si>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</si>
  <si>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</si>
  <si>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</si>
  <si>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</si>
  <si>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</si>
  <si>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</si>
  <si>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</si>
  <si>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</si>
  <si>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</si>
  <si>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</si>
  <si>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</si>
  <si>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</si>
  <si>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</si>
  <si>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</si>
  <si>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</si>
  <si>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</si>
  <si>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</si>
  <si>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</si>
  <si>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</si>
  <si>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</si>
  <si>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</si>
  <si>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</si>
  <si>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</si>
  <si>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</si>
  <si>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</si>
  <si>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</si>
  <si>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</si>
  <si>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</si>
  <si>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</si>
  <si>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</si>
  <si>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</si>
  <si>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</si>
  <si>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</si>
  <si>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</si>
  <si>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</si>
  <si>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</si>
  <si>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</si>
  <si>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</si>
  <si>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</si>
  <si>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</si>
  <si>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</si>
  <si>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</si>
  <si>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</si>
  <si>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</si>
  <si>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</si>
  <si>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</si>
  <si>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</si>
  <si>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</si>
  <si>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</si>
  <si>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</si>
  <si>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</si>
  <si>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</si>
  <si>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</si>
  <si>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</si>
  <si>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</si>
  <si>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</si>
  <si>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</si>
  <si>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</si>
  <si>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</si>
  <si>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</si>
  <si>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</si>
  <si>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</si>
  <si>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</si>
  <si>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</si>
  <si>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</si>
  <si>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</si>
  <si>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</si>
  <si>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</si>
  <si>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</si>
  <si>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</si>
  <si>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</si>
  <si>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</si>
  <si>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</si>
  <si>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</si>
  <si>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</si>
  <si>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</si>
  <si>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</si>
  <si>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</si>
  <si>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</si>
  <si>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</si>
  <si>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</si>
  <si>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</si>
  <si>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</si>
  <si>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</si>
  <si>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</si>
  <si>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</si>
  <si>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</si>
  <si>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</si>
  <si>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</si>
  <si>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</si>
  <si>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</si>
  <si>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</si>
  <si>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</si>
  <si>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</si>
  <si>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</si>
  <si>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</si>
  <si>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</si>
  <si>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</si>
  <si>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</si>
  <si>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</si>
  <si>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</si>
  <si>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</si>
  <si>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</si>
  <si>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</si>
  <si>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</si>
  <si>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</si>
  <si>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</si>
  <si>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</si>
  <si>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</si>
  <si>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</si>
  <si>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</si>
  <si>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</si>
  <si>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</si>
  <si>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</si>
  <si>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</si>
  <si>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</si>
  <si>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</si>
  <si>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</si>
  <si>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</si>
  <si>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</si>
  <si>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</si>
  <si>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</si>
  <si>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</si>
  <si>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</si>
  <si>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</si>
  <si>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</si>
  <si>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</si>
  <si>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</si>
  <si>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</si>
  <si>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</si>
  <si>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</si>
  <si>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</si>
  <si>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</si>
  <si>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</si>
  <si>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</si>
  <si>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</si>
  <si>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</si>
  <si>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</si>
  <si>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</si>
  <si>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</si>
  <si>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</si>
  <si>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</si>
  <si>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</si>
  <si>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</si>
  <si>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</si>
  <si>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</si>
  <si>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</si>
  <si>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</si>
  <si>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</si>
  <si>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</si>
  <si>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</si>
  <si>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</si>
  <si>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</si>
  <si>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</si>
  <si>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</si>
  <si>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</si>
  <si>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</si>
  <si>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</si>
  <si>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</si>
  <si>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</si>
  <si>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</si>
  <si>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</si>
  <si>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</si>
  <si>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</si>
  <si>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</si>
  <si>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</si>
  <si>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</si>
  <si>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</si>
  <si>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</si>
  <si>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</si>
  <si>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</si>
  <si>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</si>
  <si>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</si>
  <si>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</si>
  <si>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</si>
  <si>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</si>
  <si>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</si>
  <si>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</si>
  <si>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</si>
  <si>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</si>
  <si>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</si>
  <si>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</si>
  <si>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</si>
  <si>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</si>
  <si>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</si>
  <si>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</si>
  <si>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</si>
  <si>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</si>
  <si>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</si>
  <si>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</si>
  <si>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</si>
  <si>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</si>
  <si>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</si>
  <si>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</si>
  <si>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</si>
  <si>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</si>
  <si>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</si>
  <si>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</si>
  <si>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</si>
  <si>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</si>
  <si>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</si>
  <si>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</si>
  <si>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</si>
  <si>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</si>
  <si>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</si>
  <si>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</si>
  <si>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</si>
  <si>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</si>
  <si>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</si>
  <si>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</si>
  <si>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</si>
  <si>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</si>
  <si>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</si>
  <si>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</si>
  <si>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</si>
  <si>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</si>
  <si>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</si>
  <si>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</si>
  <si>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</si>
  <si>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</si>
  <si>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</si>
  <si>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</si>
  <si>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</si>
  <si>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</si>
  <si>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</si>
  <si>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</si>
  <si>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</si>
  <si>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</si>
  <si>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</si>
  <si>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</si>
  <si>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</si>
  <si>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</si>
  <si>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</si>
  <si>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</si>
  <si>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</si>
  <si>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</si>
  <si>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</si>
  <si>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</si>
  <si>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</si>
  <si>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</si>
  <si>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</si>
  <si>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</si>
  <si>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</si>
  <si>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</si>
  <si>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</si>
  <si>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</si>
  <si>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</si>
  <si>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</si>
  <si>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</si>
  <si>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</si>
  <si>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</si>
  <si>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</si>
  <si>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</si>
  <si>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</si>
  <si>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</si>
  <si>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</si>
  <si>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</si>
  <si>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</si>
  <si>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</si>
  <si>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</si>
  <si>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</si>
  <si>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</si>
  <si>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</si>
  <si>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</si>
  <si>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</si>
  <si>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</si>
  <si>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</si>
  <si>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</si>
  <si>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</si>
  <si>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</si>
  <si>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</si>
  <si>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</si>
  <si>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</si>
  <si>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</si>
  <si>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</si>
  <si>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</si>
  <si>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</si>
  <si>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</si>
  <si>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</si>
  <si>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</si>
  <si>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</si>
  <si>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</si>
  <si>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</si>
  <si>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</si>
  <si>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</si>
  <si>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</si>
  <si>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</si>
  <si>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</si>
  <si>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</si>
  <si>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</si>
  <si>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</si>
  <si>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</si>
  <si>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</si>
  <si>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</si>
  <si>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</si>
  <si>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</si>
  <si>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</si>
  <si>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</si>
  <si>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</si>
  <si>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</si>
  <si>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</si>
  <si>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</si>
  <si>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</si>
  <si>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</si>
  <si>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</si>
  <si>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</si>
  <si>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</si>
  <si>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</si>
  <si>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</si>
  <si>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</si>
  <si>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</si>
  <si>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</si>
  <si>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</si>
  <si>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</si>
  <si>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</si>
  <si>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</si>
  <si>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</si>
  <si>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</si>
  <si>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</si>
  <si>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</si>
  <si>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</si>
  <si>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</si>
  <si>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</si>
  <si>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</si>
  <si>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</si>
  <si>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</si>
  <si>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</si>
  <si>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</si>
  <si>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</si>
  <si>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</si>
  <si>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</si>
  <si>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</si>
  <si>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</si>
  <si>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</si>
  <si>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</si>
  <si>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</si>
  <si>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</si>
  <si>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</si>
  <si>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</si>
  <si>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</si>
  <si>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</si>
  <si>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</si>
  <si>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</si>
  <si>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</si>
  <si>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</si>
  <si>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</si>
  <si>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</si>
  <si>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</si>
  <si>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</si>
  <si>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</si>
  <si>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</si>
  <si>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</si>
  <si>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</si>
  <si>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</si>
  <si>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</si>
  <si>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</si>
  <si>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</si>
  <si>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</si>
  <si>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</si>
  <si>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</si>
  <si>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</si>
  <si>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</si>
  <si>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</si>
  <si>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</si>
  <si>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</si>
  <si>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</si>
  <si>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</si>
  <si>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</si>
  <si>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</si>
  <si>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</si>
  <si>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</si>
  <si>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</si>
  <si>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</si>
  <si>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</si>
  <si>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</si>
  <si>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</si>
  <si>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</si>
  <si>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</si>
  <si>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</si>
  <si>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</si>
  <si>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</si>
  <si>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</si>
  <si>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</si>
  <si>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</si>
  <si>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</si>
  <si>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</si>
  <si>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</si>
  <si>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</si>
  <si>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</si>
  <si>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</si>
  <si>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</si>
  <si>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</si>
  <si>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</si>
  <si>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</si>
  <si>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</si>
  <si>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</si>
  <si>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</si>
  <si>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</si>
  <si>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</si>
  <si>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</si>
  <si>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</si>
  <si>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</si>
  <si>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</si>
  <si>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</si>
  <si>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</si>
  <si>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</si>
  <si>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</si>
  <si>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</si>
  <si>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</si>
  <si>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</si>
  <si>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</si>
  <si>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</si>
  <si>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</si>
  <si>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</si>
  <si>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</si>
  <si>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</si>
  <si>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</si>
  <si>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</si>
  <si>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</si>
  <si>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</si>
  <si>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</si>
  <si>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</si>
  <si>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</si>
  <si>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</si>
  <si>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</si>
  <si>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</si>
  <si>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</si>
  <si>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</si>
  <si>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</si>
  <si>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</si>
  <si>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</si>
  <si>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</si>
  <si>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</si>
  <si>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</si>
  <si>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</si>
  <si>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</si>
  <si>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</si>
  <si>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</si>
  <si>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</si>
  <si>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</si>
  <si>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</si>
  <si>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</si>
  <si>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</si>
  <si>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</si>
  <si>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</si>
  <si>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</si>
  <si>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</si>
  <si>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</si>
  <si>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</si>
  <si>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</si>
  <si>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</si>
  <si>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</si>
  <si>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</si>
  <si>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</si>
  <si>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</si>
  <si>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</si>
  <si>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</si>
  <si>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</si>
  <si>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</si>
  <si>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</si>
  <si>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</si>
  <si>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</si>
  <si>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</si>
  <si>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</si>
  <si>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</si>
  <si>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</si>
  <si>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</si>
  <si>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</si>
  <si>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</si>
  <si>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</si>
  <si>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</si>
  <si>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</si>
  <si>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</si>
  <si>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</si>
  <si>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</si>
  <si>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</si>
  <si>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</si>
  <si>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</si>
  <si>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</si>
  <si>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</si>
  <si>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</si>
  <si>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</si>
  <si>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</si>
  <si>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</si>
  <si>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</si>
  <si>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</si>
  <si>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</si>
  <si>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</si>
  <si>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</si>
  <si>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</si>
  <si>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</si>
  <si>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</si>
  <si>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</si>
  <si>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</si>
  <si>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</si>
  <si>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</si>
  <si>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</si>
  <si>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</si>
  <si>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</si>
  <si>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</si>
  <si>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</si>
  <si>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</si>
  <si>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</si>
  <si>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</si>
  <si>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</si>
  <si>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</si>
  <si>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</si>
  <si>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</si>
  <si>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</si>
  <si>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</si>
  <si>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</si>
  <si>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</si>
  <si>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</si>
  <si>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</si>
  <si>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</si>
  <si>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</si>
  <si>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</si>
  <si>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</si>
  <si>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</si>
  <si>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</si>
  <si>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</si>
  <si>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</si>
  <si>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</si>
  <si>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</si>
  <si>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</si>
  <si>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</si>
  <si>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</si>
  <si>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</si>
  <si>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</si>
  <si>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</si>
  <si>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</si>
  <si>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</si>
  <si>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</si>
  <si>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</si>
  <si>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</si>
  <si>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</si>
  <si>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</si>
  <si>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</si>
  <si>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</si>
  <si>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</si>
  <si>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</si>
  <si>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</si>
  <si>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</si>
  <si>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</si>
  <si>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</si>
  <si>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</si>
  <si>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</si>
  <si>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</si>
  <si>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</si>
  <si>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</si>
  <si>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</si>
  <si>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</si>
  <si>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</si>
  <si>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</si>
  <si>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</si>
  <si>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</si>
  <si>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</si>
  <si>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</si>
  <si>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</si>
  <si>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</si>
  <si>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</si>
  <si>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</si>
  <si>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</si>
  <si>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</si>
  <si>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</si>
  <si>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</si>
  <si>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</si>
  <si>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</si>
  <si>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</si>
  <si>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</si>
  <si>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</si>
  <si>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</si>
  <si>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</si>
  <si>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</si>
  <si>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</si>
  <si>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</si>
  <si>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</si>
  <si>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</si>
  <si>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</si>
  <si>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</si>
  <si>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</si>
  <si>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</si>
  <si>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</si>
  <si>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</si>
  <si>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</si>
  <si>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</si>
  <si>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</si>
  <si>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</si>
  <si>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</si>
  <si>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</si>
  <si>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</si>
  <si>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</si>
  <si>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</si>
  <si>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</si>
  <si>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</si>
  <si>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</si>
  <si>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</si>
  <si>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</si>
  <si>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</si>
  <si>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</si>
  <si>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</si>
  <si>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</si>
  <si>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</si>
  <si>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</si>
  <si>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</si>
  <si>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</si>
  <si>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</si>
  <si>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</si>
  <si>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</si>
  <si>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</si>
  <si>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</si>
  <si>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</si>
  <si>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</si>
  <si>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</si>
  <si>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</si>
  <si>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</si>
  <si>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</si>
  <si>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</si>
  <si>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</si>
  <si>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</si>
  <si>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</si>
  <si>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</si>
  <si>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</si>
  <si>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</si>
  <si>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</si>
  <si>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</si>
  <si>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</si>
  <si>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</si>
  <si>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</si>
  <si>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</si>
  <si>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</si>
  <si>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</si>
  <si>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</si>
  <si>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</si>
  <si>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</si>
  <si>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</si>
  <si>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</si>
  <si>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</si>
  <si>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</si>
  <si>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</si>
  <si>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</si>
  <si>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</si>
  <si>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</si>
  <si>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</si>
  <si>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</si>
  <si>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</si>
  <si>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</si>
  <si>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</si>
  <si>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</si>
  <si>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</si>
  <si>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</si>
  <si>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</si>
  <si>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</si>
  <si>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</si>
  <si>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</si>
  <si>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</si>
  <si>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</si>
  <si>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</si>
  <si>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</si>
  <si>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</si>
  <si>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</si>
  <si>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</si>
  <si>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</si>
  <si>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</si>
  <si>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</si>
  <si>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</si>
  <si>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</si>
  <si>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</si>
  <si>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</si>
  <si>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</si>
  <si>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</si>
  <si>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</si>
  <si>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</si>
  <si>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</si>
  <si>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</si>
  <si>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</si>
  <si>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</si>
  <si>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</si>
  <si>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</si>
  <si>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</si>
  <si>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</si>
  <si>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</si>
  <si>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</si>
  <si>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</si>
  <si>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</si>
  <si>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</si>
  <si>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</si>
  <si>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</si>
  <si>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</si>
  <si>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</si>
  <si>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</si>
  <si>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</si>
  <si>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</si>
  <si>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</si>
  <si>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</si>
  <si>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</si>
  <si>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</si>
  <si>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</si>
  <si>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</si>
  <si>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</si>
  <si>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</si>
  <si>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</si>
  <si>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</si>
  <si>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</si>
  <si>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</si>
  <si>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</si>
  <si>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</si>
  <si>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</si>
  <si>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</si>
  <si>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</si>
  <si>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</si>
  <si>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</si>
  <si>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</si>
  <si>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</si>
  <si>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</si>
  <si>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</si>
  <si>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</si>
  <si>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</si>
  <si>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</si>
  <si>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</si>
  <si>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</si>
  <si>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</si>
  <si>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</si>
  <si>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</si>
  <si>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</si>
  <si>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</si>
  <si>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</si>
  <si>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</si>
  <si>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</si>
  <si>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</si>
  <si>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</si>
  <si>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</si>
  <si>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</si>
  <si>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</si>
  <si>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</si>
  <si>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</si>
  <si>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</si>
  <si>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</si>
  <si>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</si>
  <si>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</si>
  <si>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</si>
  <si>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</si>
  <si>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</si>
  <si>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</si>
  <si>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</si>
  <si>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</si>
  <si>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</si>
  <si>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</si>
  <si>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</si>
  <si>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</si>
  <si>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</si>
  <si>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</si>
  <si>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</si>
  <si>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</si>
  <si>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</si>
  <si>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</si>
  <si>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</si>
  <si>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</si>
  <si>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</si>
  <si>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</si>
  <si>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</si>
  <si>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</si>
  <si>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</si>
  <si>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</si>
  <si>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</si>
  <si>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</si>
  <si>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</si>
  <si>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</si>
  <si>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</si>
  <si>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</si>
  <si>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</si>
  <si>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</si>
  <si>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</si>
  <si>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</si>
  <si>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</si>
  <si>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</si>
  <si>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</si>
  <si>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</si>
  <si>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</si>
  <si>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</si>
  <si>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</si>
  <si>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</si>
  <si>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</si>
  <si>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</si>
  <si>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</si>
  <si>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</si>
  <si>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</si>
  <si>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</si>
  <si>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</si>
  <si>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</si>
  <si>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</si>
  <si>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</si>
  <si>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</si>
  <si>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</si>
  <si>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</si>
  <si>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</si>
  <si>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</si>
  <si>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</si>
  <si>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</si>
  <si>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</si>
  <si>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</si>
  <si>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</si>
  <si>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</si>
  <si>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</si>
  <si>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</si>
  <si>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</si>
  <si>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</si>
  <si>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</si>
  <si>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</si>
  <si>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</si>
  <si>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</si>
  <si>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</si>
  <si>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</si>
  <si>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</si>
  <si>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</si>
  <si>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</si>
  <si>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</si>
  <si>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</si>
  <si>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</si>
  <si>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</si>
  <si>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</si>
  <si>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</si>
  <si>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</si>
  <si>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</si>
  <si>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</si>
  <si>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</si>
  <si>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</si>
  <si>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</si>
  <si>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</si>
  <si>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</si>
  <si>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</si>
  <si>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</si>
  <si>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</si>
  <si>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</si>
  <si>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</si>
  <si>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</si>
  <si>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</si>
  <si>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</si>
  <si>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</si>
  <si>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</si>
  <si>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</si>
  <si>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</si>
  <si>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</si>
  <si>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</si>
  <si>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</si>
  <si>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</si>
  <si>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</si>
  <si>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</si>
  <si>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</si>
  <si>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</si>
  <si>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</si>
  <si>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</si>
  <si>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</si>
  <si>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</si>
  <si>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</si>
  <si>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</si>
  <si>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</si>
  <si>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</si>
  <si>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</si>
  <si>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</si>
  <si>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</si>
  <si>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</si>
  <si>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</si>
  <si>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</si>
  <si>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</si>
  <si>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</si>
  <si>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</si>
  <si>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</si>
  <si>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</si>
  <si>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</si>
  <si>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</si>
  <si>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</si>
  <si>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</si>
  <si>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</si>
  <si>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</si>
  <si>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</si>
  <si>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</si>
  <si>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</si>
  <si>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</si>
  <si>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</si>
  <si>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</si>
  <si>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</si>
  <si>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</si>
  <si>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</si>
  <si>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</si>
  <si>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</si>
  <si>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</si>
  <si>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</si>
  <si>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</si>
  <si>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</si>
  <si>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</si>
  <si>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</si>
  <si>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</si>
  <si>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</si>
  <si>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</si>
  <si>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</si>
  <si>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</si>
  <si>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</si>
  <si>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</si>
  <si>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</si>
  <si>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</si>
  <si>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</si>
  <si>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</si>
  <si>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</si>
  <si>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</si>
  <si>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</si>
  <si>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</si>
  <si>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</si>
  <si>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</si>
  <si>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</si>
  <si>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</si>
  <si>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</si>
  <si>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</si>
  <si>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</si>
  <si>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</si>
  <si>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</si>
  <si>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</si>
  <si>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</si>
  <si>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</si>
  <si>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</si>
  <si>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</si>
  <si>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</si>
  <si>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</si>
  <si>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</si>
  <si>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</si>
  <si>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</si>
  <si>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</si>
  <si>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</si>
  <si>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</si>
  <si>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</si>
  <si>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</si>
  <si>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</si>
  <si>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</si>
  <si>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</si>
  <si>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</si>
  <si>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</si>
  <si>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</si>
  <si>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</si>
  <si>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</si>
  <si>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</si>
  <si>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</si>
  <si>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</si>
  <si>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</si>
  <si>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</si>
  <si>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</si>
  <si>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</si>
  <si>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</si>
  <si>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</si>
  <si>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</si>
  <si>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</si>
  <si>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</si>
  <si>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</si>
  <si>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</si>
  <si>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</si>
  <si>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</si>
  <si>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</si>
  <si>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</si>
  <si>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</si>
  <si>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</si>
  <si>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</si>
  <si>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</si>
  <si>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</si>
  <si>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</si>
  <si>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</si>
  <si>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</si>
  <si>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</si>
  <si>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</si>
  <si>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</si>
  <si>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</si>
  <si>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</si>
  <si>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</si>
  <si>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</si>
  <si>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</si>
  <si>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</si>
  <si>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</si>
  <si>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</si>
  <si>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</si>
  <si>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</si>
  <si>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</si>
  <si>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</si>
  <si>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</si>
  <si>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</si>
  <si>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</si>
  <si>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</si>
  <si>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</si>
  <si>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</si>
  <si>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</si>
  <si>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</si>
  <si>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</si>
  <si>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</si>
  <si>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</si>
  <si>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</si>
  <si>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</si>
  <si>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</si>
  <si>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</si>
  <si>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</si>
  <si>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</si>
  <si>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</si>
  <si>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</si>
  <si>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</si>
  <si>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</si>
  <si>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</si>
  <si>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</si>
  <si>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</si>
  <si>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</si>
  <si>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</si>
  <si>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</si>
  <si>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</si>
  <si>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</si>
  <si>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</si>
  <si>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</si>
  <si>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</si>
  <si>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</si>
  <si>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</si>
  <si>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</si>
  <si>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</si>
  <si>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</si>
  <si>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</si>
  <si>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</si>
  <si>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</si>
  <si>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</si>
  <si>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</si>
  <si>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</si>
  <si>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</si>
  <si>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</si>
  <si>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</si>
  <si>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</si>
  <si>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</si>
  <si>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</si>
  <si>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</si>
  <si>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</si>
  <si>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</si>
  <si>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</si>
  <si>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</si>
  <si>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</si>
  <si>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</si>
  <si>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</si>
  <si>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</si>
  <si>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</si>
  <si>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</si>
  <si>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</si>
  <si>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</si>
  <si>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</si>
  <si>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</si>
  <si>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</si>
  <si>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</si>
  <si>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</si>
  <si>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</si>
  <si>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</si>
  <si>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</si>
  <si>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</si>
  <si>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</si>
  <si>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</si>
  <si>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</si>
  <si>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</si>
  <si>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</si>
  <si>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</si>
  <si>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</si>
  <si>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</si>
  <si>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</si>
  <si>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</si>
  <si>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</si>
  <si>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</si>
  <si>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</si>
  <si>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</si>
  <si>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</si>
  <si>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</si>
  <si>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</si>
  <si>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</si>
  <si>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</si>
  <si>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</si>
  <si>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</si>
  <si>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</si>
  <si>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</si>
  <si>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</si>
  <si>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</si>
  <si>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</si>
  <si>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</si>
  <si>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</si>
  <si>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</si>
  <si>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</si>
  <si>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</si>
  <si>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</si>
  <si>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</si>
  <si>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</si>
  <si>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</si>
  <si>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</si>
  <si>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</si>
  <si>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</si>
  <si>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</si>
  <si>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</si>
  <si>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</si>
  <si>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</si>
  <si>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</si>
  <si>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</si>
  <si>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</si>
  <si>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</si>
  <si>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</si>
  <si>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</si>
  <si>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</si>
  <si>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</si>
  <si>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</si>
  <si>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</si>
  <si>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</si>
  <si>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</si>
  <si>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</si>
  <si>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</si>
  <si>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</si>
  <si>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</si>
  <si>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</si>
  <si>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</si>
  <si>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</si>
  <si>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</si>
  <si>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</si>
  <si>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</si>
  <si>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</si>
  <si>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</si>
  <si>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</si>
  <si>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</si>
  <si>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</si>
  <si>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</si>
  <si>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</si>
  <si>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</si>
  <si>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</si>
  <si>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</si>
  <si>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</si>
  <si>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</si>
  <si>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</si>
  <si>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</si>
  <si>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</si>
  <si>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</si>
  <si>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</si>
  <si>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</si>
  <si>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</si>
  <si>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</si>
  <si>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</si>
  <si>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</si>
  <si>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</si>
  <si>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</si>
  <si>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</si>
  <si>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</si>
  <si>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</si>
  <si>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</si>
  <si>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</si>
  <si>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</si>
  <si>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</si>
  <si>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</si>
  <si>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</si>
  <si>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</si>
  <si>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</si>
  <si>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</si>
  <si>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</si>
  <si>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</si>
  <si>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</si>
  <si>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</si>
  <si>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</si>
  <si>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</si>
  <si>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</si>
  <si>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</si>
  <si>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</si>
  <si>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</si>
  <si>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</si>
  <si>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</si>
  <si>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</si>
  <si>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</si>
  <si>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</si>
  <si>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</si>
  <si>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</si>
  <si>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</si>
  <si>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</si>
  <si>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</si>
  <si>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</si>
  <si>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</si>
  <si>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</si>
  <si>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</si>
  <si>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</si>
  <si>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</si>
  <si>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</si>
  <si>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</si>
  <si>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</si>
  <si>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</si>
  <si>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</si>
  <si>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</si>
  <si>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</si>
  <si>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</si>
  <si>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</si>
  <si>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</si>
  <si>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</si>
  <si>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</si>
  <si>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</si>
  <si>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</si>
  <si>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</si>
  <si>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</si>
  <si>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</si>
  <si>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</si>
  <si>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</si>
  <si>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</si>
  <si>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</si>
  <si>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</si>
  <si>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</si>
  <si>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</si>
  <si>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</si>
  <si>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</si>
  <si>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</si>
  <si>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</si>
  <si>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</si>
  <si>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</si>
  <si>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</si>
  <si>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</si>
  <si>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</si>
  <si>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</si>
  <si>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</si>
  <si>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</si>
  <si>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</si>
  <si>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</si>
  <si>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</si>
  <si>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</si>
  <si>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</si>
  <si>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</si>
  <si>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</si>
  <si>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</si>
  <si>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</si>
  <si>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</si>
  <si>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</si>
  <si>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</si>
  <si>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</si>
  <si>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</si>
  <si>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</si>
  <si>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</si>
  <si>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</si>
  <si>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</si>
  <si>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</si>
  <si>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</si>
  <si>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</si>
  <si>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</si>
  <si>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</si>
  <si>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</si>
  <si>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</si>
  <si>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</si>
  <si>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</si>
  <si>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</si>
  <si>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</si>
  <si>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</si>
  <si>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</si>
  <si>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</si>
  <si>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</si>
  <si>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</si>
  <si>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</si>
  <si>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</si>
  <si>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</si>
  <si>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</si>
  <si>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</si>
  <si>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</si>
  <si>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</si>
  <si>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</si>
  <si>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</si>
  <si>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</si>
  <si>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</si>
  <si>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</si>
  <si>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</si>
  <si>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</si>
  <si>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</si>
  <si>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</si>
  <si>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</si>
  <si>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</si>
  <si>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</si>
  <si>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</si>
  <si>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</si>
  <si>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</si>
  <si>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</si>
  <si>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</si>
  <si>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</si>
  <si>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</si>
  <si>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</si>
  <si>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</si>
  <si>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</si>
  <si>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</si>
  <si>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</si>
  <si>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</si>
  <si>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</si>
  <si>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</si>
  <si>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</si>
  <si>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</si>
  <si>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</si>
  <si>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</si>
  <si>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</si>
  <si>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</si>
  <si>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</si>
  <si>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</si>
  <si>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</si>
  <si>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</si>
  <si>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</si>
  <si>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</si>
  <si>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</si>
  <si>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</si>
  <si>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</si>
  <si>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</si>
  <si>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</si>
  <si>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</si>
  <si>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</si>
  <si>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</si>
  <si>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</si>
  <si>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</si>
  <si>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</si>
  <si>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</si>
  <si>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</si>
  <si>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</si>
  <si>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</si>
  <si>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</si>
  <si>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</si>
  <si>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</si>
  <si>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</si>
  <si>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</si>
  <si>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</si>
  <si>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</si>
  <si>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</si>
  <si>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</si>
  <si>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</si>
  <si>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</si>
  <si>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</si>
  <si>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</si>
  <si>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</si>
  <si>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</si>
  <si>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</si>
  <si>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</si>
  <si>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</si>
  <si>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</si>
  <si>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</si>
  <si>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</si>
  <si>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</si>
  <si>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</si>
  <si>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</si>
  <si>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</si>
  <si>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</si>
  <si>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</si>
  <si>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</si>
  <si>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</si>
  <si>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</si>
  <si>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</si>
  <si>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</si>
  <si>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</si>
  <si>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</si>
  <si>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</si>
  <si>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</si>
  <si>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</si>
  <si>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</si>
  <si>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</si>
  <si>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</si>
  <si>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</si>
  <si>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</si>
  <si>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</si>
  <si>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</si>
  <si>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</si>
  <si>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</si>
  <si>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</si>
  <si>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</si>
  <si>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</si>
  <si>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</si>
  <si>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</si>
  <si>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</si>
  <si>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</si>
  <si>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</si>
  <si>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</si>
  <si>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</si>
  <si>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</si>
  <si>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</si>
  <si>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</si>
  <si>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</si>
  <si>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</si>
  <si>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</si>
  <si>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</si>
  <si>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</si>
  <si>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</si>
  <si>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</si>
  <si>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</si>
  <si>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</si>
  <si>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</si>
  <si>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</si>
  <si>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</si>
  <si>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</si>
  <si>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</si>
  <si>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</si>
  <si>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</si>
  <si>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</si>
  <si>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</si>
  <si>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</si>
  <si>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</si>
  <si>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</si>
  <si>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</si>
  <si>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</si>
  <si>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</si>
  <si>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</si>
  <si>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</si>
  <si>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</si>
  <si>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</si>
  <si>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</si>
  <si>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</si>
  <si>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</si>
  <si>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</si>
  <si>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</si>
  <si>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</si>
  <si>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</si>
  <si>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</si>
  <si>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</si>
  <si>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</si>
  <si>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</si>
  <si>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</si>
  <si>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</si>
  <si>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</si>
  <si>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</si>
  <si>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</si>
  <si>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</si>
  <si>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</si>
  <si>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</si>
  <si>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</si>
  <si>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</si>
  <si>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</si>
  <si>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</si>
  <si>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</si>
  <si>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</si>
  <si>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</si>
  <si>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</si>
  <si>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</si>
  <si>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</si>
  <si>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</si>
  <si>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</si>
  <si>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</si>
  <si>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</si>
  <si>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</si>
  <si>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</si>
  <si>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</si>
  <si>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</si>
  <si>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</si>
  <si>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</si>
  <si>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</si>
  <si>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</si>
  <si>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</si>
  <si>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</si>
  <si>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</si>
  <si>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</si>
  <si>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</si>
  <si>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</si>
  <si>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</si>
  <si>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</si>
  <si>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</si>
  <si>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</si>
  <si>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</si>
  <si>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</si>
  <si>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</si>
  <si>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</si>
  <si>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</si>
  <si>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</si>
  <si>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</si>
  <si>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</si>
  <si>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</si>
  <si>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</si>
  <si>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</si>
  <si>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</si>
  <si>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</si>
  <si>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</si>
  <si>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</si>
  <si>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</si>
  <si>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</si>
  <si>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</si>
  <si>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</si>
  <si>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</si>
  <si>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</si>
  <si>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</si>
  <si>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</si>
  <si>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</si>
  <si>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</si>
  <si>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</si>
  <si>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</si>
  <si>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</si>
  <si>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</si>
  <si>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</si>
  <si>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</si>
  <si>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</si>
  <si>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</si>
  <si>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</si>
  <si>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</si>
  <si>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</si>
  <si>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</si>
  <si>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</si>
  <si>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</si>
  <si>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</si>
  <si>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</si>
  <si>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</si>
  <si>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</si>
  <si>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</si>
  <si>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</si>
  <si>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</si>
  <si>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</si>
  <si>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</si>
  <si>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</si>
  <si>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</si>
  <si>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</si>
  <si>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</si>
  <si>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</si>
  <si>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</si>
  <si>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</si>
  <si>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</si>
  <si>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</si>
  <si>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</si>
  <si>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</si>
  <si>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</si>
  <si>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</si>
  <si>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</si>
  <si>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</si>
  <si>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</si>
  <si>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</si>
  <si>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</si>
  <si>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</si>
  <si>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</si>
  <si>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</si>
  <si>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</si>
  <si>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</si>
  <si>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</si>
  <si>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</si>
  <si>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</si>
  <si>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</si>
  <si>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</si>
  <si>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</si>
  <si>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</si>
  <si>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</si>
  <si>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</si>
  <si>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</si>
  <si>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</si>
  <si>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</si>
  <si>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</si>
  <si>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</si>
  <si>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</si>
  <si>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</si>
  <si>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</si>
  <si>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</si>
  <si>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</si>
  <si>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</si>
  <si>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</si>
  <si>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</si>
  <si>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</si>
  <si>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</si>
  <si>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</si>
  <si>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</si>
  <si>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</si>
  <si>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</si>
  <si>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</si>
  <si>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</si>
  <si>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</si>
  <si>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</si>
  <si>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</si>
  <si>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</si>
  <si>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</si>
  <si>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</si>
  <si>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</si>
  <si>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</si>
  <si>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</si>
  <si>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</si>
  <si>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</si>
  <si>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</si>
  <si>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</si>
  <si>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</si>
  <si>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</si>
  <si>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</si>
  <si>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</si>
  <si>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</si>
  <si>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</si>
  <si>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</si>
  <si>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</si>
  <si>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</si>
  <si>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</si>
  <si>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</si>
  <si>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</si>
  <si>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</si>
  <si>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</si>
  <si>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</si>
  <si>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</si>
  <si>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</si>
  <si>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</si>
  <si>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</si>
  <si>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</si>
  <si>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</si>
  <si>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</si>
  <si>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</si>
  <si>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</si>
  <si>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</si>
  <si>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</si>
  <si>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</si>
  <si>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</si>
  <si>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</si>
  <si>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</si>
  <si>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</si>
  <si>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</si>
  <si>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</si>
  <si>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</si>
  <si>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</si>
  <si>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</si>
  <si>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</si>
  <si>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</si>
  <si>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</si>
  <si>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</si>
  <si>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</si>
  <si>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</si>
  <si>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</si>
  <si>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</si>
  <si>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</si>
  <si>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</si>
  <si>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</si>
  <si>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</si>
  <si>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</si>
  <si>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</si>
  <si>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</si>
  <si>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</si>
  <si>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</si>
  <si>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</si>
  <si>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</si>
  <si>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</si>
  <si>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</si>
  <si>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</si>
  <si>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</si>
  <si>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</si>
  <si>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</si>
  <si>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</si>
  <si>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</si>
  <si>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</si>
  <si>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</si>
  <si>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</si>
  <si>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</si>
  <si>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</si>
  <si>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</si>
  <si>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</si>
  <si>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</si>
  <si>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</si>
  <si>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</si>
  <si>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</si>
  <si>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</si>
  <si>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</si>
  <si>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</si>
  <si>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</si>
  <si>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</si>
  <si>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</si>
  <si>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</si>
  <si>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</si>
  <si>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</si>
  <si>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</si>
  <si>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</si>
  <si>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</si>
  <si>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</si>
  <si>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</si>
  <si>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</si>
  <si>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</si>
  <si>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</si>
  <si>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</si>
  <si>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</si>
  <si>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</si>
  <si>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</si>
  <si>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</si>
  <si>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</si>
  <si>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</si>
  <si>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</si>
  <si>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</si>
  <si>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</si>
  <si>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</si>
  <si>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</si>
  <si>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</si>
  <si>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</si>
  <si>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</si>
  <si>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</si>
  <si>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</si>
  <si>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</si>
  <si>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</si>
  <si>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</si>
  <si>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</si>
  <si>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</si>
  <si>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</si>
  <si>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</si>
  <si>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</si>
  <si>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</si>
  <si>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</si>
  <si>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</si>
  <si>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</si>
  <si>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</si>
  <si>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</si>
  <si>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</si>
  <si>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</si>
  <si>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</si>
  <si>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</si>
  <si>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</si>
  <si>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</si>
  <si>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</si>
  <si>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</si>
  <si>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</si>
  <si>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</si>
  <si>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</si>
  <si>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</si>
  <si>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</si>
  <si>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</si>
  <si>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</si>
  <si>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</si>
  <si>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</si>
  <si>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</si>
  <si>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</si>
  <si>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</si>
  <si>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</si>
  <si>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</si>
  <si>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</si>
  <si>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</si>
  <si>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</si>
  <si>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</si>
  <si>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</si>
  <si>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</si>
  <si>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</si>
  <si>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</si>
  <si>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</si>
  <si>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</si>
  <si>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</si>
  <si>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</si>
  <si>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</si>
  <si>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</si>
  <si>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</si>
  <si>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</si>
  <si>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</si>
  <si>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</si>
  <si>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</si>
  <si>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</si>
  <si>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</si>
  <si>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</si>
  <si>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</si>
  <si>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</si>
  <si>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</si>
  <si>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</si>
  <si>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</si>
  <si>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</si>
  <si>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</si>
  <si>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</si>
  <si>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</si>
  <si>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</si>
  <si>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</si>
  <si>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</si>
  <si>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</si>
  <si>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</si>
  <si>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</si>
  <si>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</si>
  <si>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</si>
  <si>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</si>
  <si>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</si>
  <si>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</si>
  <si>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</si>
  <si>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</si>
  <si>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</si>
  <si>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</si>
  <si>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</si>
  <si>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</si>
  <si>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</si>
  <si>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</si>
  <si>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</si>
  <si>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</si>
  <si>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</si>
  <si>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</si>
  <si>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</si>
  <si>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</si>
  <si>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</si>
  <si>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</si>
  <si>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</si>
  <si>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</si>
  <si>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</si>
  <si>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</si>
  <si>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</si>
  <si>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</si>
  <si>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</si>
  <si>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</si>
  <si>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</si>
  <si>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</si>
  <si>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</si>
  <si>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</si>
  <si>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</si>
  <si>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</si>
  <si>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</si>
  <si>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</si>
  <si>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</si>
  <si>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</si>
  <si>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</si>
  <si>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</si>
  <si>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</si>
  <si>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</si>
  <si>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</si>
  <si>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</si>
  <si>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</si>
  <si>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</si>
  <si>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</si>
  <si>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</si>
  <si>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</si>
  <si>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</si>
  <si>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</si>
  <si>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</si>
  <si>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</si>
  <si>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</si>
  <si>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</si>
  <si>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</si>
  <si>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</si>
  <si>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</si>
  <si>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</si>
  <si>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</si>
  <si>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</si>
  <si>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</si>
  <si>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</si>
  <si>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</si>
  <si>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</si>
  <si>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</si>
  <si>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</si>
  <si>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</si>
  <si>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</si>
  <si>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</si>
  <si>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</si>
  <si>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</si>
  <si>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</si>
  <si>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</si>
  <si>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</si>
  <si>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</si>
  <si>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</si>
  <si>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</si>
  <si>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</si>
  <si>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</si>
  <si>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</si>
  <si>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</si>
  <si>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</si>
  <si>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</si>
  <si>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</si>
  <si>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</si>
  <si>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</si>
  <si>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</si>
  <si>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</si>
  <si>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</si>
  <si>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</si>
  <si>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</si>
  <si>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</si>
  <si>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</si>
  <si>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</si>
  <si>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</si>
  <si>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</si>
  <si>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</si>
  <si>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</si>
  <si>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</si>
  <si>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</si>
  <si>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</si>
  <si>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</si>
  <si>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</si>
  <si>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</si>
  <si>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</si>
  <si>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</si>
  <si>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</si>
  <si>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</si>
  <si>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</si>
  <si>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</si>
  <si>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</si>
  <si>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</si>
  <si>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</si>
  <si>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</si>
  <si>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</si>
  <si>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</si>
  <si>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</si>
  <si>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</si>
  <si>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</si>
  <si>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</si>
  <si>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</si>
  <si>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</si>
  <si>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</si>
  <si>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</si>
  <si>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</si>
  <si>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</si>
  <si>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</si>
  <si>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</si>
  <si>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</si>
  <si>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</si>
  <si>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</si>
  <si>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</si>
  <si>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</si>
  <si>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</si>
  <si>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</si>
  <si>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</si>
  <si>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</si>
  <si>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</si>
  <si>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</si>
  <si>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</si>
  <si>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</si>
  <si>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</si>
  <si>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</si>
  <si>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</si>
  <si>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</si>
  <si>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</si>
  <si>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</si>
  <si>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</si>
  <si>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</si>
  <si>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</si>
  <si>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</si>
  <si>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</si>
  <si>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</si>
  <si>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</si>
  <si>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</si>
  <si>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</si>
  <si>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</si>
  <si>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</si>
  <si>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</si>
  <si>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</si>
  <si>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</si>
  <si>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</si>
  <si>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</si>
  <si>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</si>
  <si>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</si>
  <si>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</si>
  <si>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</si>
  <si>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</si>
  <si>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</si>
  <si>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</si>
  <si>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</si>
  <si>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</si>
  <si>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</si>
  <si>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</si>
  <si>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</si>
  <si>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</si>
  <si>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</si>
  <si>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</si>
  <si>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</si>
  <si>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</si>
  <si>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</si>
  <si>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</si>
  <si>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</si>
  <si>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</si>
  <si>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</si>
  <si>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</si>
  <si>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</si>
  <si>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</si>
  <si>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</si>
  <si>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</si>
  <si>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</si>
  <si>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</si>
  <si>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</si>
  <si>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</si>
  <si>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</si>
  <si>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</si>
  <si>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</si>
  <si>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</si>
  <si>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</si>
  <si>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</si>
  <si>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</si>
  <si>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</si>
  <si>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</si>
  <si>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</si>
  <si>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</si>
  <si>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</si>
  <si>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</si>
  <si>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</si>
  <si>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</si>
  <si>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</si>
  <si>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</si>
  <si>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</si>
  <si>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</si>
  <si>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</si>
  <si>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</si>
  <si>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</si>
  <si>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</si>
  <si>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</si>
  <si>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</si>
  <si>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</si>
  <si>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</si>
  <si>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</si>
  <si>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</si>
  <si>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</si>
  <si>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</si>
  <si>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</si>
  <si>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</si>
  <si>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</si>
  <si>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</si>
  <si>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</si>
  <si>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</si>
  <si>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</si>
  <si>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</si>
  <si>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</si>
  <si>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</si>
  <si>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</si>
  <si>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</si>
  <si>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</si>
  <si>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</si>
  <si>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</si>
  <si>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</si>
  <si>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</si>
  <si>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</si>
  <si>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</si>
  <si>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</si>
  <si>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</si>
  <si>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</si>
  <si>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</si>
  <si>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</si>
  <si>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</si>
  <si>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</si>
  <si>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</si>
  <si>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</si>
  <si>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</si>
  <si>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</si>
  <si>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</si>
  <si>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</si>
  <si>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</si>
  <si>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</si>
  <si>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</si>
  <si>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</si>
  <si>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</si>
  <si>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</si>
  <si>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</si>
  <si>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</si>
  <si>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</si>
  <si>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</si>
  <si>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</si>
  <si>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</si>
  <si>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</si>
  <si>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</si>
  <si>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</si>
  <si>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</si>
  <si>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</si>
  <si>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</si>
  <si>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</si>
  <si>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</si>
  <si>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</si>
  <si>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</si>
  <si>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</si>
  <si>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</si>
  <si>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</si>
  <si>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</si>
  <si>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</si>
  <si>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</si>
  <si>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</si>
  <si>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</si>
  <si>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</si>
  <si>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</si>
  <si>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</si>
  <si>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</si>
  <si>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</si>
  <si>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</si>
  <si>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</si>
  <si>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</si>
  <si>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</si>
  <si>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</si>
  <si>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</si>
  <si>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</si>
  <si>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</si>
  <si>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</si>
  <si>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</si>
  <si>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</si>
  <si>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</si>
  <si>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</si>
  <si>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</si>
  <si>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</si>
  <si>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</si>
  <si>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</si>
  <si>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</si>
  <si>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</si>
  <si>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</si>
  <si>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</si>
  <si>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</si>
  <si>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</si>
  <si>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</si>
  <si>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</si>
  <si>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</si>
  <si>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</si>
  <si>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</si>
  <si>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</si>
  <si>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</si>
  <si>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</si>
  <si>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</si>
  <si>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</si>
  <si>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</si>
  <si>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</si>
  <si>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</si>
  <si>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</si>
  <si>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</si>
  <si>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</si>
  <si>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</si>
  <si>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</si>
  <si>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</si>
  <si>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</si>
  <si>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</si>
  <si>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</si>
  <si>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</si>
  <si>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</si>
  <si>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</si>
  <si>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</si>
  <si>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</si>
  <si>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</si>
  <si>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</si>
  <si>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</si>
  <si>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</si>
  <si>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</si>
  <si>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</si>
  <si>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</si>
  <si>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</si>
  <si>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</si>
  <si>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</si>
  <si>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</si>
  <si>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</si>
  <si>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</si>
  <si>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</si>
  <si>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</si>
  <si>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</si>
  <si>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</si>
  <si>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</si>
  <si>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</si>
  <si>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</si>
  <si>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</si>
  <si>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</si>
  <si>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</si>
  <si>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</si>
  <si>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</si>
  <si>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</si>
  <si>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</si>
  <si>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</si>
  <si>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</si>
  <si>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</si>
  <si>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</si>
  <si>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</si>
  <si>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</si>
  <si>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</si>
  <si>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</si>
  <si>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</si>
  <si>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</si>
  <si>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</si>
  <si>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</si>
  <si>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</si>
  <si>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</si>
  <si>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</si>
  <si>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</si>
  <si>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</si>
  <si>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</si>
  <si>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</si>
  <si>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</si>
  <si>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</si>
  <si>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</si>
  <si>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</si>
  <si>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</si>
  <si>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</si>
  <si>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</si>
  <si>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</si>
  <si>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</si>
  <si>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</si>
  <si>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</si>
  <si>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</si>
  <si>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</si>
  <si>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</si>
  <si>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</si>
  <si>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</si>
  <si>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</si>
  <si>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</si>
  <si>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</si>
  <si>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</si>
  <si>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</si>
  <si>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</si>
  <si>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</si>
  <si>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</si>
  <si>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</si>
  <si>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</si>
  <si>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</si>
  <si>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</si>
  <si>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</si>
  <si>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</si>
  <si>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</si>
  <si>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</si>
  <si>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</si>
  <si>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</si>
  <si>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</si>
  <si>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</si>
  <si>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</si>
  <si>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</si>
  <si>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</si>
  <si>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</si>
  <si>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</si>
  <si>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</si>
  <si>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</si>
  <si>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</si>
  <si>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</si>
  <si>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</si>
  <si>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</si>
  <si>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</si>
  <si>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</si>
  <si>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</si>
  <si>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</si>
  <si>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</si>
  <si>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</si>
  <si>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</si>
  <si>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</si>
  <si>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</si>
  <si>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</si>
  <si>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</si>
  <si>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</si>
  <si>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</si>
  <si>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</si>
  <si>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</si>
  <si>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</si>
  <si>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</si>
  <si>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</si>
  <si>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</si>
  <si>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</si>
  <si>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</si>
  <si>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</si>
  <si>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</si>
  <si>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</si>
  <si>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</si>
  <si>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</si>
  <si>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</si>
  <si>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</si>
  <si>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</si>
  <si>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</si>
  <si>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</si>
  <si>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</si>
  <si>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</si>
  <si>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</si>
  <si>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</si>
  <si>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</si>
  <si>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</si>
  <si>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</si>
  <si>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</si>
  <si>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</si>
  <si>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</si>
  <si>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</si>
  <si>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</si>
  <si>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</si>
  <si>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</si>
  <si>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</si>
  <si>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</si>
  <si>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</si>
  <si>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</si>
  <si>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</si>
  <si>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</si>
  <si>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</si>
  <si>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</si>
  <si>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</si>
  <si>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</si>
  <si>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</si>
  <si>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</si>
  <si>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</si>
  <si>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</si>
  <si>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</si>
  <si>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</si>
  <si>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</si>
  <si>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</si>
  <si>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</si>
  <si>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</si>
  <si>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</si>
  <si>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</si>
  <si>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</si>
  <si>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</si>
  <si>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</si>
  <si>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</si>
  <si>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</si>
  <si>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</si>
  <si>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</si>
  <si>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</si>
  <si>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</si>
  <si>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</si>
  <si>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</si>
  <si>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</si>
  <si>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</si>
  <si>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</si>
  <si>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</si>
  <si>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</si>
  <si>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</si>
  <si>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</si>
  <si>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</si>
  <si>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</si>
  <si>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</si>
  <si>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</si>
  <si>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</si>
  <si>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</si>
  <si>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</si>
  <si>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</si>
  <si>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</si>
  <si>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</si>
  <si>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</si>
  <si>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</si>
  <si>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</si>
  <si>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</si>
  <si>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</si>
  <si>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</si>
  <si>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</si>
  <si>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</si>
  <si>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</si>
  <si>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</si>
  <si>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</si>
  <si>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</si>
  <si>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</si>
  <si>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</si>
  <si>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</si>
  <si>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</si>
  <si>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</si>
  <si>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</si>
  <si>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</si>
  <si>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</si>
  <si>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</si>
  <si>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</si>
  <si>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</si>
  <si>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</si>
  <si>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</si>
  <si>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</si>
  <si>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</si>
  <si>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</si>
  <si>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</si>
  <si>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</si>
  <si>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</si>
  <si>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</si>
  <si>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</si>
  <si>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</si>
  <si>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</si>
  <si>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</si>
  <si>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</si>
  <si>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</si>
  <si>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</si>
  <si>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</si>
  <si>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</si>
  <si>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</si>
  <si>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</si>
  <si>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</si>
  <si>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</si>
  <si>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</si>
  <si>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</si>
  <si>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</si>
  <si>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</si>
  <si>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</si>
  <si>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</si>
  <si>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</si>
  <si>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</si>
  <si>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</si>
  <si>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</si>
  <si>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</si>
  <si>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</si>
  <si>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</si>
  <si>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</si>
  <si>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</si>
  <si>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</si>
  <si>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</si>
  <si>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</si>
  <si>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</si>
  <si>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</si>
  <si>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</si>
  <si>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</si>
  <si>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</si>
  <si>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</si>
  <si>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</si>
  <si>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</si>
  <si>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</si>
  <si>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</si>
  <si>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</si>
  <si>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</si>
  <si>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</si>
  <si>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</si>
  <si>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</si>
  <si>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</si>
  <si>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</si>
  <si>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</si>
  <si>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</si>
  <si>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</si>
  <si>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</si>
  <si>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</si>
  <si>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</si>
  <si>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</si>
  <si>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</si>
  <si>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</si>
  <si>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</si>
  <si>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</si>
  <si>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</si>
  <si>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</si>
  <si>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</si>
  <si>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</si>
  <si>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</si>
  <si>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</si>
  <si>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</si>
  <si>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</si>
  <si>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</si>
  <si>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</si>
  <si>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</si>
  <si>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</si>
  <si>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</si>
  <si>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</si>
  <si>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</si>
  <si>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</si>
  <si>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</si>
  <si>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</si>
  <si>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</si>
  <si>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</si>
  <si>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</si>
  <si>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</si>
  <si>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</si>
  <si>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</si>
  <si>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</si>
  <si>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</si>
  <si>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</si>
  <si>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</si>
  <si>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</si>
  <si>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</si>
  <si>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</si>
  <si>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</si>
  <si>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</si>
  <si>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</si>
  <si>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</si>
  <si>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</si>
  <si>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</si>
  <si>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</si>
  <si>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</si>
  <si>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</si>
  <si>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</si>
  <si>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</si>
  <si>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</si>
  <si>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</si>
  <si>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</si>
  <si>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</si>
  <si>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</si>
  <si>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</si>
  <si>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</si>
  <si>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</si>
  <si>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</si>
  <si>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</si>
  <si>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</si>
  <si>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</si>
  <si>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</si>
  <si>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</si>
  <si>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</si>
  <si>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</si>
  <si>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</si>
  <si>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</si>
  <si>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</si>
  <si>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</si>
  <si>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</si>
  <si>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</si>
  <si>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</si>
  <si>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</si>
  <si>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</si>
  <si>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</si>
  <si>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</si>
  <si>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</si>
  <si>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</si>
  <si>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</si>
  <si>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</si>
  <si>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</si>
  <si>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</si>
  <si>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</si>
  <si>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</si>
  <si>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</si>
  <si>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</si>
  <si>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</si>
  <si>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</si>
  <si>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</si>
  <si>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</si>
  <si>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</si>
  <si>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</si>
  <si>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</si>
  <si>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</si>
  <si>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</si>
  <si>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</si>
  <si>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</si>
  <si>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</si>
  <si>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</si>
  <si>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</si>
  <si>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</si>
  <si>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</si>
  <si>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</si>
  <si>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</si>
  <si>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</si>
  <si>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</si>
  <si>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</si>
  <si>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</si>
  <si>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</si>
  <si>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</si>
  <si>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</si>
  <si>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</si>
  <si>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</si>
  <si>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</si>
  <si>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</si>
  <si>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</si>
  <si>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</si>
  <si>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</si>
  <si>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</si>
  <si>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</si>
  <si>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</si>
  <si>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</si>
  <si>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</si>
  <si>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</si>
  <si>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</si>
  <si>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</si>
  <si>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</si>
  <si>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</si>
  <si>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</si>
  <si>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</si>
  <si>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</si>
  <si>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</si>
  <si>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</si>
  <si>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</si>
  <si>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</si>
  <si>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</si>
  <si>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</si>
  <si>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</si>
  <si>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</si>
  <si>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</si>
  <si>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</si>
  <si>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</si>
  <si>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</si>
  <si>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</si>
  <si>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</si>
  <si>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</si>
  <si>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</si>
  <si>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</si>
  <si>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</si>
  <si>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</si>
  <si>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</si>
  <si>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</si>
  <si>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</si>
  <si>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</si>
  <si>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</si>
  <si>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</si>
  <si>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</si>
  <si>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</si>
  <si>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</si>
  <si>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</si>
  <si>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</si>
  <si>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</si>
  <si>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</si>
  <si>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</si>
  <si>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</si>
  <si>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</si>
  <si>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</si>
  <si>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</si>
  <si>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</si>
  <si>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</si>
  <si>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</si>
  <si>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</si>
  <si>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</si>
  <si>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</si>
  <si>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</si>
  <si>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</si>
  <si>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</si>
  <si>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</si>
  <si>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</si>
  <si>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</si>
  <si>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</si>
  <si>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</si>
  <si>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</si>
  <si>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</si>
  <si>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</si>
  <si>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</si>
  <si>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</si>
  <si>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</si>
  <si>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</si>
  <si>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</si>
  <si>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</si>
  <si>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</si>
  <si>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</si>
  <si>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</si>
  <si>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</si>
  <si>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</si>
  <si>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</si>
  <si>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</si>
  <si>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</si>
  <si>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</si>
  <si>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</si>
  <si>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</si>
  <si>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</si>
  <si>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</si>
  <si>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</si>
  <si>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</si>
  <si>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</si>
  <si>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</si>
  <si>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</si>
  <si>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</si>
  <si>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</si>
  <si>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</si>
  <si>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</si>
  <si>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</si>
  <si>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</si>
  <si>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</si>
  <si>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</si>
  <si>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</si>
  <si>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</si>
  <si>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</si>
  <si>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</si>
  <si>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</si>
  <si>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</si>
  <si>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</si>
  <si>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</si>
  <si>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</si>
  <si>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</si>
  <si>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</si>
  <si>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</si>
  <si>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</si>
  <si>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</si>
  <si>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</si>
  <si>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</si>
  <si>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</si>
  <si>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</si>
  <si>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</si>
  <si>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</si>
  <si>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</si>
  <si>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</si>
  <si>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</si>
  <si>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</si>
  <si>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</si>
  <si>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</si>
  <si>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</si>
  <si>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</si>
  <si>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</si>
  <si>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</si>
  <si>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</si>
  <si>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</si>
  <si>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</si>
  <si>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</si>
  <si>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</si>
  <si>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</si>
  <si>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</si>
  <si>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</si>
  <si>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</si>
  <si>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</si>
  <si>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</si>
  <si>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</si>
  <si>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</si>
  <si>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</si>
  <si>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</si>
  <si>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</si>
  <si>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</si>
  <si>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</si>
  <si>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</si>
  <si>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</si>
  <si>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</si>
  <si>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</si>
  <si>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</si>
  <si>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</si>
  <si>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</si>
  <si>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</si>
  <si>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</si>
  <si>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</si>
  <si>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</si>
  <si>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</si>
  <si>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</si>
  <si>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</si>
  <si>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</si>
  <si>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</si>
  <si>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</si>
  <si>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</si>
  <si>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</si>
  <si>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</si>
  <si>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</si>
  <si>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</si>
  <si>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</si>
  <si>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</si>
  <si>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</si>
  <si>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</si>
  <si>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</si>
  <si>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</si>
  <si>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</si>
  <si>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</si>
  <si>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</si>
  <si>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</si>
  <si>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</si>
  <si>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</si>
  <si>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</si>
  <si>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</si>
  <si>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</si>
  <si>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</si>
  <si>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</si>
  <si>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</si>
  <si>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</si>
  <si>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</si>
  <si>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</si>
  <si>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</si>
  <si>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</si>
  <si>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</si>
  <si>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</si>
  <si>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</si>
  <si>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</si>
  <si>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</si>
  <si>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</si>
  <si>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</si>
  <si>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</si>
  <si>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</si>
  <si>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</si>
  <si>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</si>
  <si>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</si>
  <si>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</si>
  <si>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</si>
  <si>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</si>
  <si>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</si>
  <si>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</si>
  <si>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</si>
  <si>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</si>
  <si>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</si>
  <si>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</si>
  <si>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</si>
  <si>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</si>
  <si>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</si>
  <si>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</si>
  <si>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</si>
  <si>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</si>
  <si>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</si>
  <si>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</si>
  <si>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</si>
  <si>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</si>
  <si>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</si>
  <si>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</si>
  <si>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</si>
  <si>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</si>
  <si>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</si>
  <si>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</si>
  <si>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</si>
  <si>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</si>
  <si>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</si>
  <si>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</si>
  <si>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</si>
  <si>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</si>
  <si>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</si>
  <si>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</si>
  <si>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</si>
  <si>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</si>
  <si>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</si>
  <si>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</si>
  <si>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</si>
  <si>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</si>
  <si>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</si>
  <si>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</si>
  <si>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</si>
  <si>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</si>
  <si>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</si>
  <si>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</si>
  <si>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</si>
  <si>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</si>
  <si>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</si>
  <si>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</si>
  <si>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</si>
  <si>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</si>
  <si>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</si>
  <si>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</si>
  <si>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</si>
  <si>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</si>
  <si>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</si>
  <si>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</si>
  <si>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</si>
  <si>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</si>
  <si>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</si>
  <si>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</si>
  <si>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</si>
  <si>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</si>
  <si>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</si>
  <si>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</si>
  <si>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</si>
  <si>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</si>
  <si>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</si>
  <si>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</si>
  <si>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</si>
  <si>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</si>
  <si>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</si>
  <si>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</si>
  <si>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</si>
  <si>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</si>
  <si>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</si>
  <si>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</si>
  <si>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</si>
  <si>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</si>
  <si>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</si>
  <si>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</si>
  <si>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</si>
  <si>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</si>
  <si>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</si>
  <si>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</si>
  <si>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</si>
  <si>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</si>
  <si>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</si>
  <si>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</si>
  <si>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</si>
  <si>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</si>
  <si>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</si>
  <si>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</si>
  <si>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</si>
  <si>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</si>
  <si>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</si>
  <si>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</si>
  <si>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</si>
  <si>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</si>
  <si>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</si>
  <si>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</si>
  <si>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</si>
  <si>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</si>
  <si>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</si>
  <si>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</si>
  <si>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</si>
  <si>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</si>
  <si>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</si>
  <si>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</si>
  <si>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</si>
  <si>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</si>
  <si>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</si>
  <si>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</si>
  <si>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</si>
  <si>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</si>
  <si>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</si>
  <si>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</si>
  <si>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</si>
  <si>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</si>
  <si>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</si>
  <si>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</si>
  <si>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</si>
  <si>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</si>
  <si>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</si>
  <si>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</si>
  <si>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</si>
  <si>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</si>
  <si>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</si>
  <si>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</si>
  <si>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</si>
  <si>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</si>
  <si>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</si>
  <si>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</si>
  <si>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</si>
  <si>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</si>
  <si>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</si>
  <si>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</si>
  <si>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</si>
  <si>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</si>
  <si>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</si>
  <si>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</si>
  <si>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</si>
  <si>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</si>
  <si>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</si>
  <si>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</si>
  <si>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</si>
  <si>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</si>
  <si>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</si>
  <si>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</si>
  <si>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</si>
  <si>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</si>
  <si>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</si>
  <si>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</si>
  <si>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</si>
  <si>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</si>
  <si>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</si>
  <si>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</si>
  <si>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</si>
  <si>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</si>
  <si>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</si>
  <si>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</si>
  <si>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</si>
  <si>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</si>
  <si>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</si>
  <si>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</si>
  <si>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</si>
  <si>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</si>
  <si>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</si>
  <si>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</si>
  <si>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</si>
  <si>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</si>
  <si>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</si>
  <si>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</si>
  <si>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</si>
  <si>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</si>
  <si>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</si>
  <si>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</si>
  <si>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</si>
  <si>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</si>
  <si>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</si>
  <si>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</si>
  <si>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</si>
  <si>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</si>
  <si>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</si>
  <si>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</si>
  <si>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</si>
  <si>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</si>
  <si>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</si>
  <si>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</si>
  <si>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</si>
  <si>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</si>
  <si>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</si>
  <si>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</si>
  <si>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</si>
  <si>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</si>
  <si>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</si>
  <si>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</si>
  <si>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</si>
  <si>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</si>
  <si>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</si>
  <si>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</si>
  <si>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</si>
  <si>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</si>
  <si>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</si>
  <si>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</si>
  <si>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</si>
  <si>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</si>
  <si>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</si>
  <si>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</si>
  <si>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</si>
  <si>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</si>
  <si>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</si>
  <si>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</si>
  <si>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</si>
  <si>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</si>
  <si>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</si>
  <si>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</si>
  <si>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</si>
  <si>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</si>
  <si>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</si>
  <si>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</si>
  <si>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</si>
  <si>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</si>
  <si>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</si>
  <si>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</si>
  <si>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</si>
  <si>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</si>
  <si>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</si>
  <si>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</si>
  <si>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</si>
  <si>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</si>
  <si>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</si>
  <si>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</si>
  <si>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</si>
  <si>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</si>
  <si>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</si>
  <si>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</si>
  <si>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</si>
  <si>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</si>
  <si>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</si>
  <si>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</si>
  <si>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</si>
  <si>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</si>
  <si>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</si>
  <si>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</si>
  <si>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</si>
  <si>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</si>
  <si>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</si>
  <si>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</si>
  <si>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</si>
  <si>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</si>
  <si>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</si>
  <si>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</si>
  <si>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</si>
  <si>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</si>
  <si>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</si>
  <si>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</si>
  <si>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</si>
  <si>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</si>
  <si>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</si>
  <si>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</si>
  <si>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</si>
  <si>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</si>
  <si>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</si>
  <si>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</si>
  <si>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</si>
  <si>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</si>
  <si>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</si>
  <si>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</si>
  <si>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</si>
  <si>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</si>
  <si>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</si>
  <si>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</si>
  <si>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</si>
  <si>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</si>
  <si>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</si>
  <si>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</si>
  <si>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</si>
  <si>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</si>
  <si>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</si>
  <si>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</si>
  <si>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</si>
  <si>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</si>
  <si>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</si>
  <si>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</si>
  <si>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</si>
  <si>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</si>
  <si>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</si>
  <si>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</si>
  <si>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</si>
  <si>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</si>
  <si>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</si>
  <si>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</si>
  <si>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</si>
  <si>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</si>
  <si>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</si>
  <si>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</si>
  <si>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</si>
  <si>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</si>
  <si>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</si>
  <si>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</si>
  <si>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</si>
  <si>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</si>
  <si>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</si>
  <si>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</si>
  <si>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</si>
  <si>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</si>
  <si>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</si>
  <si>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</si>
  <si>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</si>
  <si>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</si>
  <si>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</si>
  <si>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</si>
  <si>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</si>
  <si>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</si>
  <si>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</si>
  <si>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</si>
  <si>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</si>
  <si>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</si>
  <si>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</si>
  <si>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</si>
  <si>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</si>
  <si>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</si>
  <si>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</si>
  <si>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</si>
  <si>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</si>
  <si>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</si>
  <si>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</si>
  <si>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</si>
  <si>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</si>
  <si>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</si>
  <si>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</si>
  <si>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</si>
  <si>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</si>
  <si>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</si>
  <si>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</si>
  <si>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</si>
  <si>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</si>
  <si>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</si>
  <si>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</si>
  <si>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</si>
  <si>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</si>
  <si>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</si>
  <si>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</si>
  <si>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</si>
  <si>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</si>
  <si>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</si>
  <si>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</si>
  <si>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</si>
  <si>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</si>
  <si>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</si>
  <si>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</si>
  <si>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</si>
  <si>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</si>
  <si>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</si>
  <si>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</si>
  <si>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</si>
  <si>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</si>
  <si>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</si>
  <si>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</si>
  <si>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</si>
  <si>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</si>
  <si>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</si>
  <si>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</si>
  <si>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</si>
  <si>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</si>
  <si>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</si>
  <si>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</si>
  <si>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</si>
  <si>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</si>
  <si>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</si>
  <si>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</si>
  <si>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</si>
  <si>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</si>
  <si>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</si>
  <si>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</si>
  <si>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</si>
  <si>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</si>
  <si>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</si>
  <si>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</si>
  <si>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</si>
  <si>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</si>
  <si>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</si>
  <si>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</si>
  <si>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</si>
  <si>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</si>
  <si>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</si>
  <si>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</si>
  <si>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</si>
  <si>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</si>
  <si>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</si>
  <si>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</si>
  <si>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</si>
  <si>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</si>
  <si>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</si>
  <si>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</si>
  <si>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</si>
  <si>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</si>
  <si>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</si>
  <si>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</si>
  <si>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</si>
  <si>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</si>
  <si>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</si>
  <si>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</si>
  <si>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</si>
  <si>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</si>
  <si>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</si>
  <si>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</si>
  <si>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</si>
  <si>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</si>
  <si>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</si>
  <si>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</si>
  <si>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</si>
  <si>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</si>
  <si>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</si>
  <si>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</si>
  <si>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</si>
  <si>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</si>
  <si>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</si>
  <si>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</si>
  <si>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</si>
  <si>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</si>
  <si>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</si>
  <si>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</si>
  <si>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</si>
  <si>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</si>
  <si>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</si>
  <si>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</si>
  <si>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</si>
  <si>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</si>
  <si>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</si>
  <si>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</si>
  <si>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</si>
  <si>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</si>
  <si>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</si>
  <si>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</si>
  <si>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</si>
  <si>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</si>
  <si>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</si>
  <si>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</si>
  <si>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</si>
  <si>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</si>
  <si>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</si>
  <si>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</si>
  <si>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</si>
  <si>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</si>
  <si>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</si>
  <si>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</si>
  <si>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</si>
  <si>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</si>
  <si>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</si>
  <si>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</si>
  <si>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</si>
  <si>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</si>
  <si>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</si>
  <si>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</si>
  <si>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</si>
  <si>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</si>
  <si>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</si>
  <si>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</si>
  <si>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</si>
  <si>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</si>
  <si>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</si>
  <si>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</si>
  <si>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</si>
  <si>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</si>
  <si>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</si>
  <si>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</si>
  <si>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</si>
  <si>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</si>
  <si>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</si>
  <si>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</si>
  <si>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</si>
  <si>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</si>
  <si>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</si>
  <si>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</si>
  <si>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</si>
  <si>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</si>
  <si>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</si>
  <si>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</si>
  <si>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</si>
  <si>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</si>
  <si>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</si>
  <si>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</si>
  <si>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</si>
  <si>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</si>
  <si>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</si>
  <si>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</si>
  <si>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</si>
  <si>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</si>
  <si>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</si>
  <si>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</si>
  <si>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</si>
  <si>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</si>
  <si>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</si>
  <si>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</si>
  <si>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</si>
  <si>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</si>
  <si>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</si>
  <si>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</si>
  <si>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</si>
  <si>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</si>
  <si>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</si>
  <si>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</si>
  <si>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</si>
  <si>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</si>
  <si>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</si>
  <si>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</si>
  <si>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</si>
  <si>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</si>
  <si>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</si>
  <si>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</si>
  <si>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</si>
  <si>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</si>
  <si>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</si>
  <si>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</si>
  <si>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</si>
  <si>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</si>
  <si>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</si>
  <si>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</si>
  <si>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</si>
  <si>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</si>
  <si>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</si>
  <si>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</si>
  <si>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</si>
  <si>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</si>
  <si>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</si>
  <si>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</si>
  <si>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</si>
  <si>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</si>
  <si>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</si>
  <si>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</si>
  <si>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</si>
  <si>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</si>
  <si>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</si>
  <si>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</si>
  <si>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</si>
  <si>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</si>
  <si>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</si>
  <si>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</si>
  <si>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</si>
  <si>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</si>
  <si>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</si>
  <si>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</si>
  <si>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</si>
  <si>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</si>
  <si>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</si>
  <si>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</si>
  <si>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</si>
  <si>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</si>
  <si>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</si>
  <si>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</si>
  <si>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</si>
  <si>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</si>
  <si>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</si>
  <si>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</si>
  <si>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</si>
  <si>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</si>
  <si>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</si>
  <si>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</si>
  <si>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</si>
  <si>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</si>
  <si>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</si>
  <si>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</si>
  <si>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</si>
  <si>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</si>
  <si>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</si>
  <si>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</si>
  <si>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</si>
  <si>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</si>
  <si>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</si>
  <si>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</si>
  <si>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</si>
  <si>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</si>
  <si>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</si>
  <si>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</si>
  <si>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</si>
  <si>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</si>
  <si>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</si>
  <si>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</si>
  <si>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</si>
  <si>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</si>
  <si>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</si>
  <si>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</si>
  <si>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</si>
  <si>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</si>
  <si>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</si>
  <si>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</si>
  <si>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</si>
  <si>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</si>
  <si>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</si>
  <si>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</si>
  <si>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</si>
  <si>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</si>
  <si>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</si>
  <si>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</si>
  <si>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</si>
  <si>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</si>
  <si>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</si>
  <si>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</si>
  <si>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</si>
  <si>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</si>
  <si>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</si>
  <si>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</si>
  <si>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</si>
  <si>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</si>
  <si>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</si>
  <si>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</si>
  <si>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</si>
  <si>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</si>
  <si>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</si>
  <si>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</si>
  <si>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</si>
  <si>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</si>
  <si>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</si>
  <si>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</si>
  <si>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</si>
  <si>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</si>
  <si>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</si>
  <si>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</si>
  <si>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</si>
  <si>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</si>
  <si>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</si>
  <si>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</si>
  <si>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</si>
  <si>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</si>
  <si>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</si>
  <si>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</si>
  <si>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</si>
  <si>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</si>
  <si>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</si>
  <si>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</si>
  <si>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</si>
  <si>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</si>
  <si>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</si>
  <si>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</si>
  <si>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</si>
  <si>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</si>
  <si>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</si>
  <si>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</si>
  <si>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</si>
  <si>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</si>
  <si>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</si>
  <si>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</si>
  <si>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</si>
  <si>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</si>
  <si>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</si>
  <si>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</si>
  <si>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</si>
  <si>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</si>
  <si>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</si>
  <si>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</si>
  <si>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</si>
  <si>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</si>
  <si>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</si>
  <si>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</si>
  <si>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</si>
  <si>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</si>
  <si>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</si>
  <si>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</si>
  <si>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</si>
  <si>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</si>
  <si>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</si>
  <si>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</si>
  <si>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</si>
  <si>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</si>
  <si>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</si>
  <si>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</si>
  <si>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</si>
  <si>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</si>
  <si>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</si>
  <si>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</si>
  <si>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</si>
  <si>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</si>
  <si>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</si>
  <si>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</si>
  <si>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</si>
  <si>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</si>
  <si>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</si>
  <si>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</si>
  <si>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</si>
  <si>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</si>
  <si>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</si>
  <si>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</si>
  <si>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</si>
  <si>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</si>
  <si>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</si>
  <si>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</si>
  <si>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</si>
  <si>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</si>
  <si>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</si>
  <si>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</si>
  <si>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</si>
  <si>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</si>
  <si>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</si>
  <si>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</si>
  <si>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</si>
  <si>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</si>
  <si>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</si>
  <si>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</si>
  <si>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</si>
  <si>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</si>
  <si>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</si>
  <si>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</si>
  <si>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</si>
  <si>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</si>
  <si>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</si>
  <si>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</si>
  <si>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</si>
  <si>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</si>
  <si>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</si>
  <si>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</si>
  <si>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</si>
  <si>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</si>
  <si>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</si>
  <si>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</si>
  <si>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</si>
  <si>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</si>
  <si>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</si>
  <si>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</si>
  <si>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</si>
  <si>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</si>
  <si>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</si>
  <si>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</si>
  <si>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</si>
  <si>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</si>
  <si>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</si>
  <si>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</si>
  <si>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</si>
  <si>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</si>
  <si>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</si>
  <si>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</si>
  <si>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</si>
  <si>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</si>
  <si>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</si>
  <si>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</si>
  <si>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</si>
  <si>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</si>
  <si>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</si>
  <si>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</si>
  <si>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</si>
  <si>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</si>
  <si>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</si>
  <si>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</si>
  <si>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</si>
  <si>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</si>
  <si>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</si>
  <si>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</si>
  <si>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</si>
  <si>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</si>
  <si>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</si>
  <si>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</si>
  <si>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</si>
  <si>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</si>
  <si>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</si>
  <si>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</si>
  <si>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</si>
  <si>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</si>
  <si>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</si>
  <si>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</si>
  <si>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</si>
  <si>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</si>
  <si>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</si>
  <si>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</si>
  <si>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</si>
  <si>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</si>
  <si>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</si>
  <si>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</si>
  <si>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</si>
  <si>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</si>
  <si>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</si>
  <si>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</si>
  <si>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</si>
  <si>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</si>
  <si>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</si>
  <si>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</si>
  <si>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</si>
  <si>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</si>
  <si>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</si>
  <si>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</si>
  <si>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</si>
  <si>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</si>
  <si>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</si>
  <si>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</si>
  <si>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</si>
  <si>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</si>
  <si>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</si>
  <si>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</si>
  <si>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</si>
  <si>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</si>
  <si>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</si>
  <si>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</si>
  <si>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</si>
  <si>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</si>
  <si>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</si>
  <si>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</si>
  <si>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</si>
  <si>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</si>
  <si>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</si>
  <si>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</si>
  <si>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</si>
  <si>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</si>
  <si>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</si>
  <si>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</si>
  <si>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</si>
  <si>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</si>
  <si>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</si>
  <si>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</si>
  <si>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</si>
  <si>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</si>
  <si>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</si>
  <si>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</si>
  <si>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</si>
  <si>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</si>
  <si>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</si>
  <si>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</si>
  <si>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</si>
  <si>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</si>
  <si>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</si>
  <si>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</si>
  <si>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</si>
  <si>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</si>
  <si>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</si>
  <si>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</si>
  <si>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</si>
  <si>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</si>
  <si>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</si>
  <si>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</si>
  <si>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</si>
  <si>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</si>
  <si>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</si>
  <si>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</si>
  <si>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</si>
  <si>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</si>
  <si>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</si>
  <si>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</si>
  <si>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</si>
  <si>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</si>
  <si>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</si>
  <si>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</si>
  <si>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</si>
  <si>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</si>
  <si>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</si>
  <si>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</si>
  <si>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</si>
  <si>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</si>
  <si>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</si>
  <si>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</si>
  <si>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</si>
  <si>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</si>
  <si>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</si>
  <si>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</si>
  <si>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</si>
  <si>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</si>
  <si>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</si>
  <si>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</si>
  <si>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</si>
  <si>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</si>
  <si>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</si>
  <si>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</si>
  <si>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</si>
  <si>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</si>
  <si>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</si>
  <si>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</si>
  <si>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</si>
  <si>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</si>
  <si>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</si>
  <si>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</si>
  <si>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</si>
  <si>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</si>
  <si>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</si>
  <si>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</si>
  <si>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</si>
  <si>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</si>
  <si>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</si>
  <si>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</si>
  <si>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</si>
  <si>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</si>
  <si>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</si>
  <si>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</si>
  <si>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</si>
  <si>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</si>
  <si>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</si>
  <si>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</si>
  <si>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</si>
  <si>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</si>
  <si>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</si>
  <si>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</si>
  <si>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</si>
  <si>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</si>
  <si>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</si>
  <si>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</si>
  <si>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</si>
  <si>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</si>
  <si>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</si>
  <si>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</si>
  <si>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</si>
  <si>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</si>
  <si>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</si>
  <si>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</si>
  <si>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</si>
  <si>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</si>
  <si>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</si>
  <si>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</si>
  <si>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</si>
  <si>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</si>
  <si>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</si>
  <si>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</si>
  <si>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</si>
  <si>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</si>
  <si>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</si>
  <si>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</si>
  <si>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</si>
  <si>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</si>
  <si>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</si>
  <si>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</si>
  <si>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</si>
  <si>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</si>
  <si>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</si>
  <si>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</si>
  <si>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</si>
  <si>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</si>
  <si>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</si>
  <si>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</si>
  <si>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</si>
  <si>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</si>
  <si>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</si>
  <si>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</si>
  <si>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</si>
  <si>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</si>
  <si>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</si>
  <si>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</si>
  <si>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</si>
  <si>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</si>
  <si>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</si>
  <si>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</si>
  <si>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</si>
  <si>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</si>
  <si>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</si>
  <si>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</si>
  <si>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</si>
  <si>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</si>
  <si>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</si>
  <si>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</si>
  <si>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</si>
  <si>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</si>
  <si>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</si>
  <si>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</si>
  <si>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</si>
  <si>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</si>
  <si>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</si>
  <si>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</si>
  <si>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</si>
  <si>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</si>
  <si>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</si>
  <si>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</si>
  <si>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</si>
  <si>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</si>
  <si>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</si>
  <si>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</si>
  <si>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</si>
  <si>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</si>
  <si>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</si>
  <si>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</si>
  <si>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</si>
  <si>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</si>
  <si>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</si>
  <si>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</si>
  <si>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</si>
  <si>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</si>
  <si>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</si>
  <si>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</si>
  <si>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</si>
  <si>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</si>
  <si>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</si>
  <si>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</si>
  <si>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</si>
  <si>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</si>
  <si>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</si>
  <si>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</si>
  <si>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</si>
  <si>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</si>
  <si>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</si>
  <si>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</si>
  <si>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</si>
  <si>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</si>
  <si>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</si>
  <si>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</si>
  <si>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</si>
  <si>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</si>
  <si>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</si>
  <si>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</si>
  <si>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</si>
  <si>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</si>
  <si>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</si>
  <si>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</si>
  <si>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</si>
  <si>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</si>
  <si>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</si>
  <si>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</si>
  <si>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</si>
  <si>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</si>
  <si>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</si>
  <si>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</si>
  <si>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</si>
  <si>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</si>
  <si>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</si>
  <si>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</si>
  <si>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</si>
  <si>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</si>
  <si>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</si>
  <si>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</si>
  <si>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</si>
  <si>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</si>
  <si>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</si>
  <si>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</si>
  <si>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</si>
  <si>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</si>
  <si>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</si>
  <si>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</si>
  <si>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</si>
  <si>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</si>
  <si>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</si>
  <si>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</si>
  <si>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</si>
  <si>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</si>
  <si>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</si>
  <si>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</si>
  <si>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</si>
  <si>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</si>
  <si>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</si>
  <si>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</si>
  <si>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</si>
  <si>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</si>
  <si>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</si>
  <si>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</si>
  <si>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</si>
  <si>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</si>
  <si>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</si>
  <si>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</si>
  <si>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</si>
  <si>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</si>
  <si>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</si>
  <si>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</si>
  <si>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</si>
  <si>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</si>
  <si>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</si>
  <si>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</si>
  <si>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</si>
  <si>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</si>
  <si>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</si>
  <si>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</si>
  <si>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</si>
  <si>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</si>
  <si>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</si>
  <si>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</si>
  <si>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</si>
  <si>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</si>
  <si>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</si>
  <si>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</si>
  <si>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</si>
  <si>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</si>
  <si>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</si>
  <si>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</si>
  <si>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</si>
  <si>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</si>
  <si>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</si>
  <si>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</si>
  <si>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</si>
  <si>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</si>
  <si>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</si>
  <si>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</si>
  <si>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</si>
  <si>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</si>
  <si>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</si>
  <si>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</si>
  <si>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</si>
  <si>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</si>
  <si>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</si>
  <si>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</si>
  <si>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</si>
  <si>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</si>
  <si>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</si>
  <si>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</si>
  <si>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</si>
  <si>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</si>
  <si>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</si>
  <si>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</si>
  <si>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</si>
  <si>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</si>
  <si>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</si>
  <si>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</si>
  <si>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</si>
  <si>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</si>
  <si>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</si>
  <si>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</si>
  <si>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</si>
  <si>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</si>
  <si>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</si>
  <si>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</si>
  <si>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</si>
  <si>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</si>
  <si>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</si>
  <si>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</si>
  <si>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</si>
  <si>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</si>
  <si>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</si>
  <si>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</si>
  <si>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</si>
  <si>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</si>
  <si>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</si>
  <si>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</si>
  <si>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</si>
  <si>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</si>
  <si>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</si>
  <si>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</si>
  <si>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</si>
  <si>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</si>
  <si>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</si>
  <si>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</si>
  <si>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</si>
  <si>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</si>
  <si>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</si>
  <si>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</si>
  <si>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</si>
  <si>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</si>
  <si>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</si>
  <si>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</si>
  <si>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</si>
  <si>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</si>
  <si>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</si>
  <si>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</si>
  <si>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</si>
  <si>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</si>
  <si>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</si>
  <si>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</si>
  <si>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</si>
  <si>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</si>
  <si>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</si>
  <si>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</si>
  <si>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</si>
  <si>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</si>
  <si>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</si>
  <si>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</si>
  <si>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</si>
  <si>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</si>
  <si>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</si>
  <si>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</si>
  <si>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</si>
  <si>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</si>
  <si>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</si>
  <si>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</si>
  <si>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</si>
  <si>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</si>
  <si>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</si>
  <si>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</si>
  <si>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</si>
  <si>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</si>
  <si>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</si>
  <si>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</si>
  <si>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</si>
  <si>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</si>
  <si>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</si>
  <si>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</si>
  <si>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</si>
  <si>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</si>
  <si>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</si>
  <si>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</si>
  <si>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</si>
  <si>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</si>
  <si>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</si>
  <si>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</si>
  <si>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</si>
  <si>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</si>
  <si>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</si>
  <si>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</si>
  <si>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</si>
  <si>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</si>
  <si>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</si>
  <si>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</si>
  <si>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</si>
  <si>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</si>
  <si>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</si>
  <si>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</si>
  <si>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</si>
  <si>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</si>
  <si>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</si>
  <si>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</si>
  <si>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</si>
  <si>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</si>
  <si>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</si>
  <si>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</si>
  <si>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</si>
  <si>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</si>
  <si>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</si>
  <si>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</si>
  <si>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</si>
  <si>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</si>
  <si>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</si>
  <si>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</si>
  <si>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</si>
  <si>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</si>
  <si>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</si>
  <si>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</si>
  <si>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</si>
  <si>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</si>
  <si>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</si>
  <si>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</si>
  <si>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</si>
  <si>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</si>
  <si>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</si>
  <si>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</si>
  <si>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</si>
  <si>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</si>
  <si>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</si>
  <si>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</si>
  <si>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</si>
  <si>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</si>
  <si>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</si>
  <si>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</si>
  <si>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</si>
  <si>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</si>
  <si>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</si>
  <si>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</si>
  <si>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</si>
  <si>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</si>
  <si>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</si>
  <si>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</si>
  <si>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</si>
  <si>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</si>
  <si>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</si>
  <si>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</si>
  <si>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</si>
  <si>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</si>
  <si>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</si>
  <si>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</si>
  <si>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</si>
  <si>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</si>
  <si>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</si>
  <si>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</si>
  <si>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</si>
  <si>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</si>
  <si>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</si>
  <si>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</si>
  <si>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</si>
  <si>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</si>
  <si>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</si>
  <si>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</si>
  <si>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</si>
  <si>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</si>
  <si>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</si>
  <si>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</si>
  <si>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</si>
  <si>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</si>
  <si>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</si>
  <si>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</si>
  <si>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</si>
  <si>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</si>
  <si>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</si>
  <si>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</si>
  <si>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</si>
  <si>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</si>
  <si>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</si>
  <si>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</si>
  <si>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</si>
  <si>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</si>
  <si>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</si>
  <si>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</si>
  <si>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</si>
  <si>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</si>
  <si>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</si>
  <si>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</si>
  <si>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</si>
  <si>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</si>
  <si>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</si>
  <si>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</si>
  <si>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</si>
  <si>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</si>
  <si>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</si>
  <si>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</si>
  <si>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</si>
  <si>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</si>
  <si>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</si>
  <si>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</si>
  <si>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</si>
  <si>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</si>
  <si>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</si>
  <si>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</si>
  <si>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</si>
  <si>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</si>
  <si>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</si>
  <si>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</si>
  <si>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</si>
  <si>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</si>
  <si>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</si>
  <si>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</si>
  <si>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</si>
  <si>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</si>
  <si>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</si>
  <si>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</si>
  <si>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</si>
  <si>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</si>
  <si>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</si>
  <si>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</si>
  <si>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</si>
  <si>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</si>
  <si>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</si>
  <si>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</si>
  <si>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</si>
  <si>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</si>
  <si>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</si>
  <si>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</si>
  <si>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</si>
  <si>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</si>
  <si>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</si>
  <si>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</si>
  <si>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</si>
  <si>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</si>
  <si>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</si>
  <si>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</si>
  <si>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</si>
  <si>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</si>
  <si>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</si>
  <si>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</si>
  <si>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</si>
  <si>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</si>
  <si>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</si>
  <si>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</si>
  <si>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</si>
  <si>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</si>
  <si>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</si>
  <si>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</si>
  <si>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</si>
  <si>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</si>
  <si>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</si>
  <si>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</si>
  <si>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</si>
  <si>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</si>
  <si>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</si>
  <si>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</si>
  <si>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</si>
  <si>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</si>
  <si>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</si>
  <si>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</si>
  <si>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</si>
  <si>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</si>
  <si>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</si>
  <si>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</si>
  <si>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</si>
  <si>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</si>
  <si>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</si>
  <si>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</si>
  <si>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</si>
  <si>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</si>
  <si>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</si>
  <si>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</si>
  <si>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</si>
  <si>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</si>
  <si>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</si>
  <si>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</si>
  <si>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</si>
  <si>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</si>
  <si>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</si>
  <si>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</si>
  <si>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</si>
  <si>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</si>
  <si>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</si>
  <si>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</si>
  <si>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</si>
  <si>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</si>
  <si>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</si>
  <si>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</si>
  <si>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</si>
  <si>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</si>
  <si>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</si>
  <si>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</si>
  <si>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</si>
  <si>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</si>
  <si>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</si>
  <si>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</si>
  <si>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</si>
  <si>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</si>
  <si>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</si>
  <si>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</si>
  <si>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</si>
  <si>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</si>
  <si>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</si>
  <si>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</si>
  <si>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</si>
  <si>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</si>
  <si>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</si>
  <si>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</si>
  <si>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</si>
  <si>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</si>
  <si>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</si>
  <si>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</si>
  <si>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</si>
  <si>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</si>
  <si>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</si>
  <si>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</si>
  <si>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</si>
  <si>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</si>
  <si>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</si>
  <si>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</si>
  <si>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</si>
  <si>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</si>
  <si>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</si>
  <si>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</si>
  <si>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</si>
  <si>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</si>
  <si>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</si>
  <si>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</si>
  <si>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</si>
  <si>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</si>
  <si>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</si>
  <si>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</si>
  <si>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</si>
  <si>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</si>
  <si>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</si>
  <si>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</si>
  <si>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</si>
  <si>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</si>
  <si>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</si>
  <si>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</si>
  <si>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</si>
  <si>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</si>
  <si>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</si>
  <si>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</si>
  <si>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</si>
  <si>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</si>
  <si>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</si>
  <si>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</si>
  <si>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</si>
  <si>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</si>
  <si>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</si>
  <si>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</si>
  <si>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</si>
  <si>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</si>
  <si>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</si>
  <si>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</si>
  <si>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</si>
  <si>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</si>
  <si>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</si>
  <si>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</si>
  <si>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</si>
  <si>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</si>
  <si>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</si>
  <si>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</si>
  <si>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</si>
  <si>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</si>
  <si>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</si>
  <si>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</si>
  <si>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</si>
  <si>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</si>
  <si>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</si>
  <si>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</si>
  <si>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</si>
  <si>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</si>
  <si>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</si>
  <si>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</si>
  <si>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</si>
  <si>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</si>
  <si>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</si>
  <si>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</si>
  <si>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</si>
  <si>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</si>
  <si>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</si>
  <si>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</si>
  <si>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</si>
  <si>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</si>
  <si>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</si>
  <si>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</si>
  <si>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</si>
  <si>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</si>
  <si>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</si>
  <si>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</si>
  <si>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</si>
  <si>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</si>
  <si>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</si>
  <si>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</si>
  <si>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</si>
  <si>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</si>
  <si>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</si>
  <si>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</si>
  <si>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</si>
  <si>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</si>
  <si>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</si>
  <si>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</si>
  <si>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</si>
  <si>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</si>
  <si>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</si>
  <si>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</si>
  <si>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</si>
  <si>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</si>
  <si>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</si>
  <si>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</si>
  <si>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</si>
  <si>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</si>
  <si>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</si>
  <si>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</si>
  <si>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</si>
  <si>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</si>
  <si>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</si>
  <si>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</si>
  <si>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</si>
  <si>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</si>
  <si>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</si>
  <si>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</si>
  <si>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</si>
  <si>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</si>
  <si>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</si>
  <si>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</si>
  <si>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</si>
  <si>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</si>
  <si>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</si>
  <si>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</si>
  <si>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</si>
  <si>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</si>
  <si>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</si>
  <si>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</si>
  <si>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</si>
  <si>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</si>
  <si>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</si>
  <si>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</si>
  <si>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</si>
  <si>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</si>
  <si>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</si>
  <si>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</si>
  <si>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</si>
  <si>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</si>
  <si>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</si>
  <si>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</si>
  <si>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</si>
  <si>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</si>
  <si>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</si>
  <si>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</si>
  <si>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</si>
  <si>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</si>
  <si>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</si>
  <si>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</si>
  <si>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</si>
  <si>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</si>
  <si>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</si>
  <si>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</si>
  <si>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</si>
  <si>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</si>
  <si>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</si>
  <si>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</si>
  <si>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</si>
  <si>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</si>
  <si>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</si>
  <si>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</si>
  <si>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</si>
  <si>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</si>
  <si>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</si>
  <si>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</si>
  <si>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</si>
  <si>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</si>
  <si>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</si>
  <si>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</si>
  <si>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</si>
  <si>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</si>
  <si>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</si>
  <si>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</si>
  <si>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</si>
  <si>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</si>
  <si>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</si>
  <si>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</si>
  <si>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</si>
  <si>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</si>
  <si>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</si>
  <si>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</si>
  <si>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</si>
  <si>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</si>
  <si>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</si>
  <si>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</si>
  <si>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</si>
  <si>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</si>
  <si>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</si>
  <si>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</si>
  <si>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</si>
  <si>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</si>
  <si>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</si>
  <si>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</si>
  <si>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</si>
  <si>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</si>
  <si>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</si>
  <si>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</si>
  <si>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</si>
  <si>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</si>
  <si>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</si>
  <si>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</si>
  <si>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</si>
  <si>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</si>
  <si>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</si>
  <si>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</si>
  <si>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</si>
  <si>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</si>
  <si>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</si>
  <si>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</si>
  <si>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</si>
  <si>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</si>
  <si>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</si>
  <si>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</si>
  <si>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</si>
  <si>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</si>
  <si>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</si>
  <si>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</si>
  <si>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</si>
  <si>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</si>
  <si>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</si>
  <si>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</si>
  <si>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</si>
  <si>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</si>
  <si>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</si>
  <si>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</si>
  <si>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</si>
  <si>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</si>
  <si>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</si>
  <si>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</si>
  <si>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</si>
  <si>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</si>
  <si>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</si>
  <si>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</si>
  <si>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</si>
  <si>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</si>
  <si>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</si>
  <si>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</si>
  <si>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</si>
  <si>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</si>
  <si>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</si>
  <si>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</si>
  <si>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</si>
  <si>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</si>
  <si>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</si>
  <si>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</si>
  <si>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</si>
  <si>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</si>
  <si>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</si>
  <si>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</si>
  <si>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</si>
  <si>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</si>
  <si>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</si>
  <si>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</si>
  <si>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</si>
  <si>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</si>
  <si>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</si>
  <si>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</si>
  <si>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</si>
  <si>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</si>
  <si>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</si>
  <si>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</si>
  <si>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</si>
  <si>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</si>
  <si>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</si>
  <si>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</si>
  <si>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</si>
  <si>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</si>
  <si>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</si>
  <si>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</si>
  <si>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</si>
  <si>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</si>
  <si>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</si>
  <si>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</si>
  <si>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</si>
  <si>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</si>
  <si>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</si>
  <si>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</si>
  <si>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</si>
  <si>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</si>
  <si>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</si>
  <si>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</si>
  <si>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</si>
  <si>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</si>
  <si>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</si>
  <si>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</si>
  <si>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</si>
  <si>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</si>
  <si>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</si>
  <si>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</si>
  <si>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</si>
  <si>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</si>
  <si>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</si>
  <si>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</si>
  <si>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</si>
  <si>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</si>
  <si>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</si>
  <si>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</si>
  <si>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</si>
  <si>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</si>
  <si>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</si>
  <si>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</si>
  <si>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</si>
  <si>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</si>
  <si>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</si>
  <si>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</si>
  <si>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</si>
  <si>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</si>
  <si>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</si>
  <si>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</si>
  <si>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</si>
  <si>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</si>
  <si>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</si>
  <si>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</si>
  <si>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</si>
  <si>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</si>
  <si>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</si>
  <si>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</si>
  <si>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</si>
  <si>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</si>
  <si>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</si>
  <si>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</si>
  <si>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</si>
  <si>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</si>
  <si>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</si>
  <si>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</si>
  <si>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</si>
  <si>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</si>
  <si>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</si>
  <si>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</si>
  <si>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</si>
  <si>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</si>
  <si>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</si>
  <si>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</si>
  <si>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</si>
  <si>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</si>
  <si>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</si>
  <si>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</si>
  <si>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</si>
  <si>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</si>
  <si>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</si>
  <si>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</si>
  <si>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</si>
  <si>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</si>
  <si>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</si>
  <si>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</si>
  <si>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</si>
  <si>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</si>
  <si>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</si>
  <si>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</si>
  <si>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</si>
  <si>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</si>
  <si>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</si>
  <si>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</si>
  <si>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</si>
  <si>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</si>
  <si>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</si>
  <si>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</si>
  <si>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</si>
  <si>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</si>
  <si>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</si>
  <si>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</si>
  <si>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</si>
  <si>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</si>
  <si>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</si>
  <si>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</si>
  <si>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</si>
  <si>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</si>
  <si>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</si>
  <si>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</si>
  <si>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</si>
  <si>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</si>
  <si>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</si>
  <si>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</si>
  <si>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</si>
  <si>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</si>
  <si>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</si>
  <si>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</si>
  <si>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</si>
  <si>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</si>
  <si>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</si>
  <si>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</si>
  <si>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</si>
  <si>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</si>
  <si>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</si>
  <si>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</si>
  <si>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</si>
  <si>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</si>
  <si>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</si>
  <si>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</si>
  <si>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</si>
  <si>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</si>
  <si>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</si>
  <si>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</si>
  <si>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</si>
  <si>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</si>
  <si>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</si>
  <si>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</si>
  <si>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</si>
  <si>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</si>
  <si>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</si>
  <si>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</si>
  <si>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</si>
  <si>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</si>
  <si>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</si>
  <si>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</si>
  <si>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</si>
  <si>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</si>
  <si>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</si>
  <si>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</si>
  <si>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</si>
  <si>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</si>
  <si>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</si>
  <si>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</si>
  <si>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</si>
  <si>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</si>
  <si>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</si>
  <si>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</si>
  <si>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</si>
  <si>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</si>
  <si>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</si>
  <si>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</si>
  <si>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</si>
  <si>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</si>
  <si>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</si>
  <si>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</si>
  <si>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</si>
  <si>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</si>
  <si>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</si>
  <si>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</si>
  <si>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</si>
  <si>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</si>
  <si>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</si>
  <si>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</si>
  <si>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</si>
  <si>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</si>
  <si>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</si>
  <si>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</si>
  <si>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</si>
  <si>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</si>
  <si>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</si>
  <si>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</si>
  <si>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</si>
  <si>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</si>
  <si>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</si>
  <si>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</si>
  <si>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</si>
  <si>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</si>
  <si>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</si>
  <si>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</si>
  <si>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</si>
  <si>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</si>
  <si>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</si>
  <si>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</si>
  <si>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</si>
  <si>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</si>
  <si>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</si>
  <si>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</si>
  <si>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</si>
  <si>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</si>
  <si>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</si>
  <si>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</si>
  <si>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</si>
  <si>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</si>
  <si>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</si>
  <si>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</si>
  <si>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</si>
  <si>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</si>
  <si>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</si>
  <si>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</si>
  <si>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</si>
  <si>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</si>
  <si>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</si>
  <si>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</si>
  <si>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</si>
  <si>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</si>
  <si>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</si>
  <si>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</si>
  <si>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</si>
  <si>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</si>
  <si>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</si>
  <si>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</si>
  <si>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</si>
  <si>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</si>
  <si>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</si>
  <si>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</si>
  <si>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</si>
  <si>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</si>
  <si>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</si>
  <si>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</si>
  <si>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</si>
  <si>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</si>
  <si>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</si>
  <si>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</si>
  <si>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</si>
  <si>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</si>
  <si>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</si>
  <si>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</si>
  <si>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</si>
  <si>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</si>
  <si>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</si>
  <si>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</si>
  <si>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</si>
  <si>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</si>
  <si>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</si>
  <si>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</si>
  <si>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</si>
  <si>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</si>
  <si>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</si>
  <si>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</si>
  <si>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</si>
  <si>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</si>
  <si>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</si>
  <si>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</si>
  <si>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</si>
  <si>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</si>
  <si>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</si>
  <si>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</si>
  <si>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</si>
  <si>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</si>
  <si>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</si>
  <si>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</si>
  <si>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</si>
  <si>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</si>
  <si>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</si>
  <si>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</si>
  <si>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</si>
  <si>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</si>
  <si>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</si>
  <si>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</si>
  <si>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</si>
  <si>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</si>
  <si>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</si>
  <si>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</si>
  <si>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</si>
  <si>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</si>
  <si>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</si>
  <si>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</si>
  <si>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</si>
  <si>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</si>
  <si>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</si>
  <si>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</si>
  <si>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</si>
  <si>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</si>
  <si>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</si>
  <si>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</si>
  <si>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</si>
  <si>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</si>
  <si>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</si>
  <si>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</si>
  <si>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</si>
  <si>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</si>
  <si>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</si>
  <si>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</si>
  <si>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</si>
  <si>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</si>
  <si>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</si>
  <si>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</si>
  <si>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</si>
  <si>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</si>
  <si>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</si>
  <si>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</si>
  <si>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</si>
  <si>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</si>
  <si>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</si>
  <si>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</si>
  <si>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</si>
  <si>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</si>
  <si>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</si>
  <si>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</si>
  <si>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</si>
  <si>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</si>
  <si>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</si>
  <si>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</si>
  <si>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</si>
  <si>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</si>
  <si>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</si>
  <si>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</si>
  <si>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</si>
  <si>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</si>
  <si>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</si>
  <si>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</si>
  <si>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</si>
  <si>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</si>
  <si>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</si>
  <si>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</si>
  <si>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</si>
  <si>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</si>
  <si>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</si>
  <si>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</si>
  <si>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</si>
  <si>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</si>
  <si>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</si>
  <si>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</si>
  <si>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</si>
  <si>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</si>
  <si>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</si>
  <si>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</si>
  <si>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</si>
  <si>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</si>
  <si>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</si>
  <si>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</si>
  <si>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</si>
  <si>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</si>
  <si>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</si>
  <si>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</si>
  <si>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</si>
  <si>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</si>
  <si>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</si>
  <si>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</si>
  <si>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</si>
  <si>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</si>
  <si>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</si>
  <si>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</si>
  <si>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</si>
  <si>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</si>
  <si>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</si>
  <si>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</si>
  <si>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</si>
  <si>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</si>
  <si>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</si>
  <si>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</si>
  <si>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</si>
  <si>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</si>
  <si>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</si>
  <si>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</si>
  <si>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</si>
  <si>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</si>
  <si>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</si>
  <si>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</si>
  <si>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</si>
  <si>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</si>
  <si>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</si>
  <si>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</si>
  <si>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</si>
  <si>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</si>
  <si>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</si>
  <si>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</si>
  <si>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</si>
  <si>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</si>
  <si>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</si>
  <si>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</si>
  <si>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</si>
  <si>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</si>
  <si>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</si>
  <si>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</si>
  <si>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</si>
  <si>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</si>
  <si>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</si>
  <si>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</si>
  <si>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</si>
  <si>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</si>
  <si>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</si>
  <si>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</si>
  <si>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</si>
  <si>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</si>
  <si>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</si>
  <si>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</si>
  <si>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</si>
  <si>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</si>
  <si>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</si>
  <si>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</si>
  <si>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</si>
  <si>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</si>
  <si>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</si>
  <si>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</si>
  <si>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</si>
  <si>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</si>
  <si>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</si>
  <si>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</si>
  <si>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</si>
  <si>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</si>
  <si>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</si>
  <si>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</si>
  <si>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</si>
  <si>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</si>
  <si>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</si>
  <si>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</si>
  <si>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</si>
  <si>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</si>
  <si>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</si>
  <si>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</si>
  <si>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</si>
  <si>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</si>
  <si>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</si>
  <si>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</si>
  <si>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</si>
  <si>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</si>
  <si>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</si>
  <si>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</si>
  <si>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</si>
  <si>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</si>
  <si>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</si>
  <si>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</si>
  <si>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</si>
  <si>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</si>
  <si>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</si>
  <si>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</si>
  <si>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</si>
  <si>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</si>
  <si>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</si>
  <si>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</si>
  <si>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</si>
  <si>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</si>
  <si>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</si>
  <si>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</si>
  <si>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</si>
  <si>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</si>
  <si>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</si>
  <si>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</si>
  <si>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</si>
  <si>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</si>
  <si>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</si>
  <si>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</si>
  <si>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</si>
  <si>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</si>
  <si>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</si>
  <si>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</si>
  <si>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</si>
  <si>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</si>
  <si>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</si>
  <si>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</si>
  <si>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</si>
  <si>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</si>
  <si>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</si>
  <si>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</si>
  <si>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</si>
  <si>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</si>
  <si>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</si>
  <si>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</si>
  <si>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</si>
  <si>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</si>
  <si>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</si>
  <si>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</si>
  <si>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</si>
  <si>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</si>
  <si>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</si>
  <si>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</si>
  <si>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</si>
  <si>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</si>
  <si>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</si>
  <si>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</si>
  <si>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</si>
  <si>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</si>
  <si>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</si>
  <si>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</si>
  <si>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</si>
  <si>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</si>
  <si>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</si>
  <si>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</si>
  <si>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</si>
  <si>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</si>
  <si>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</si>
  <si>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</si>
  <si>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</si>
  <si>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</si>
  <si>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</si>
  <si>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</si>
  <si>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</si>
  <si>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</si>
  <si>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</si>
  <si>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</si>
  <si>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</si>
  <si>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</si>
  <si>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</si>
  <si>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</si>
  <si>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</si>
  <si>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</si>
  <si>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</si>
  <si>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</si>
  <si>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</si>
  <si>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</si>
  <si>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</si>
  <si>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</si>
  <si>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</si>
  <si>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</si>
  <si>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</si>
  <si>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</si>
  <si>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</si>
  <si>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</si>
  <si>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</si>
  <si>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</si>
  <si>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</si>
  <si>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</si>
  <si>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</si>
  <si>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</si>
  <si>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</si>
  <si>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</si>
  <si>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</si>
  <si>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</si>
  <si>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</si>
  <si>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</si>
  <si>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</si>
  <si>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</si>
  <si>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</si>
  <si>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</si>
  <si>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</si>
  <si>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</si>
  <si>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</si>
  <si>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</si>
  <si>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</si>
  <si>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</si>
  <si>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</si>
  <si>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</si>
  <si>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</si>
  <si>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</si>
  <si>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</si>
  <si>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</si>
  <si>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</si>
  <si>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</si>
  <si>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</si>
  <si>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</si>
  <si>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</si>
  <si>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</si>
  <si>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</si>
  <si>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</si>
  <si>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</si>
  <si>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</si>
  <si>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</si>
  <si>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</si>
  <si>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</si>
  <si>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</si>
  <si>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</si>
  <si>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</si>
  <si>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</si>
  <si>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</si>
  <si>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</si>
  <si>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</si>
  <si>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</si>
  <si>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</si>
  <si>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</si>
  <si>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</si>
  <si>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</si>
  <si>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</si>
  <si>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</si>
  <si>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</si>
  <si>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</si>
  <si>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</si>
  <si>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</si>
  <si>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</si>
  <si>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</si>
  <si>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</si>
  <si>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</si>
  <si>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</si>
  <si>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</si>
  <si>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</si>
  <si>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</si>
  <si>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</si>
  <si>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</si>
  <si>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</si>
  <si>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</si>
  <si>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</si>
  <si>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</si>
  <si>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</si>
  <si>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</si>
  <si>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</si>
  <si>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</si>
  <si>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</si>
  <si>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</si>
  <si>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</si>
  <si>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</si>
  <si>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</si>
  <si>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</si>
  <si>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</si>
  <si>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</si>
  <si>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</si>
  <si>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</si>
  <si>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</si>
  <si>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</si>
  <si>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</si>
  <si>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</si>
  <si>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</si>
  <si>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</si>
  <si>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</si>
  <si>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</si>
  <si>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</si>
  <si>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</si>
  <si>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</si>
  <si>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</si>
  <si>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</si>
  <si>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</si>
  <si>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</si>
  <si>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</si>
  <si>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</si>
  <si>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</si>
  <si>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</si>
  <si>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</si>
  <si>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</si>
  <si>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</si>
  <si>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</si>
  <si>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</si>
  <si>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</si>
  <si>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</si>
  <si>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</si>
  <si>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</si>
  <si>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</si>
  <si>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</si>
  <si>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</si>
  <si>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</si>
  <si>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</si>
  <si>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</si>
  <si>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</si>
  <si>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</si>
  <si>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</si>
  <si>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</si>
  <si>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</si>
  <si>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</si>
  <si>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</si>
  <si>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</si>
  <si>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</si>
  <si>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</si>
  <si>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</si>
  <si>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</si>
  <si>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</si>
  <si>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</si>
  <si>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</si>
  <si>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</si>
  <si>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</si>
  <si>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</si>
  <si>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</si>
  <si>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</si>
  <si>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</si>
  <si>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</si>
  <si>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</si>
  <si>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</si>
  <si>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</si>
  <si>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</si>
  <si>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</si>
  <si>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</si>
  <si>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</si>
  <si>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</si>
  <si>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</si>
  <si>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</si>
  <si>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</si>
  <si>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</si>
  <si>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</si>
  <si>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</si>
  <si>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</si>
  <si>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</si>
  <si>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</si>
  <si>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</si>
  <si>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</si>
  <si>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</si>
  <si>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</si>
  <si>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</si>
  <si>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</si>
  <si>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</si>
  <si>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</si>
  <si>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</si>
  <si>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</si>
  <si>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</si>
  <si>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</si>
  <si>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</si>
  <si>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</si>
  <si>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</si>
  <si>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</si>
  <si>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</si>
  <si>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</si>
  <si>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</si>
  <si>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</si>
  <si>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</si>
  <si>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</si>
  <si>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</si>
  <si>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</si>
  <si>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</si>
  <si>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</si>
  <si>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</si>
  <si>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</si>
  <si>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</si>
  <si>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</si>
  <si>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</si>
  <si>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</si>
  <si>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</si>
  <si>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</si>
  <si>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</si>
  <si>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</si>
  <si>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</si>
  <si>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</si>
  <si>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</si>
  <si>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</si>
  <si>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</si>
  <si>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</si>
  <si>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</si>
  <si>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</si>
  <si>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</si>
  <si>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</si>
  <si>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</si>
  <si>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</si>
  <si>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</si>
  <si>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</si>
  <si>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</si>
  <si>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</si>
  <si>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</si>
  <si>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</si>
  <si>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</si>
  <si>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</si>
  <si>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</si>
  <si>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</si>
  <si>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</si>
  <si>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</si>
  <si>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</si>
  <si>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</si>
  <si>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</si>
  <si>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</si>
  <si>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</si>
  <si>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</si>
  <si>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</si>
  <si>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</si>
  <si>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</si>
  <si>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</si>
  <si>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</si>
  <si>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</si>
  <si>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</si>
  <si>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</si>
  <si>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</si>
  <si>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</si>
  <si>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</si>
  <si>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</si>
  <si>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</si>
  <si>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</si>
  <si>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</si>
  <si>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</si>
  <si>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</si>
  <si>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</si>
  <si>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</si>
  <si>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</si>
  <si>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</si>
  <si>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</si>
  <si>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</si>
  <si>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</si>
  <si>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</si>
  <si>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</si>
  <si>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</si>
  <si>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</si>
  <si>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</si>
  <si>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</si>
  <si>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</si>
  <si>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</si>
  <si>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</si>
  <si>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</si>
  <si>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</si>
  <si>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</si>
  <si>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</si>
  <si>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</si>
  <si>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</si>
  <si>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</si>
  <si>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</si>
  <si>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</si>
  <si>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</si>
  <si>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</si>
  <si>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</si>
  <si>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</si>
  <si>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</si>
  <si>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</si>
  <si>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</si>
  <si>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</si>
  <si>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</si>
  <si>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</si>
  <si>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</si>
  <si>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</si>
  <si>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</si>
  <si>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</si>
  <si>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</si>
  <si>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</si>
  <si>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</si>
  <si>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</si>
  <si>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</si>
  <si>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</si>
  <si>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</si>
  <si>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</si>
  <si>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</si>
  <si>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</si>
  <si>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</si>
  <si>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</si>
  <si>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</si>
  <si>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</si>
  <si>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</si>
  <si>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</si>
  <si>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</si>
  <si>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</si>
  <si>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</si>
  <si>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</si>
  <si>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</si>
  <si>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</si>
  <si>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</si>
  <si>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</si>
  <si>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</si>
  <si>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</si>
  <si>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</si>
  <si>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</si>
  <si>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</si>
  <si>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</si>
  <si>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</si>
  <si>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</si>
  <si>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</si>
  <si>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</si>
  <si>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</si>
  <si>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</si>
  <si>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</si>
  <si>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</si>
  <si>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</si>
  <si>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</si>
  <si>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</si>
  <si>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</si>
  <si>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</si>
  <si>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</si>
  <si>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</si>
  <si>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</si>
  <si>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</si>
  <si>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</si>
  <si>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</si>
  <si>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</si>
  <si>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</si>
  <si>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</si>
  <si>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</si>
  <si>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</si>
  <si>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</si>
  <si>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</si>
  <si>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</si>
  <si>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</si>
  <si>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</si>
  <si>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</si>
  <si>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</si>
  <si>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</si>
  <si>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</si>
  <si>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</si>
  <si>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</si>
  <si>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</si>
  <si>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</si>
  <si>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</si>
  <si>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</si>
  <si>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</si>
  <si>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</si>
  <si>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</si>
  <si>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</si>
  <si>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</si>
  <si>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</si>
  <si>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</si>
  <si>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</si>
  <si>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</si>
  <si>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</si>
  <si>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</si>
  <si>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</si>
  <si>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</si>
  <si>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</si>
  <si>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</si>
  <si>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</si>
  <si>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</si>
  <si>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</si>
  <si>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</si>
  <si>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</si>
  <si>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</si>
  <si>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</si>
  <si>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</si>
  <si>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</si>
  <si>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</si>
  <si>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</si>
  <si>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</si>
  <si>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</si>
  <si>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</si>
  <si>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</si>
  <si>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</si>
  <si>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</si>
  <si>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</si>
  <si>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</si>
  <si>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</si>
  <si>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</si>
  <si>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</si>
  <si>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</si>
  <si>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</si>
  <si>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</si>
  <si>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</si>
  <si>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</si>
  <si>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</si>
  <si>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</si>
  <si>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</si>
  <si>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</si>
  <si>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</si>
  <si>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</si>
  <si>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</si>
  <si>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</si>
  <si>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</si>
  <si>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</si>
  <si>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</si>
  <si>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</si>
  <si>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</si>
  <si>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</si>
  <si>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</si>
  <si>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</si>
  <si>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</si>
  <si>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</si>
  <si>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</si>
  <si>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</si>
  <si>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</si>
  <si>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</si>
  <si>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</si>
  <si>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</si>
  <si>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</si>
  <si>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</si>
  <si>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</si>
  <si>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</si>
  <si>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</si>
  <si>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</si>
  <si>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</si>
  <si>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</si>
  <si>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</si>
  <si>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</si>
  <si>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</si>
  <si>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</si>
  <si>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</si>
  <si>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</si>
  <si>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</si>
  <si>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</si>
  <si>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</si>
  <si>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</si>
  <si>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</si>
  <si>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</si>
  <si>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</si>
  <si>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</si>
  <si>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</si>
  <si>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</si>
  <si>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</si>
  <si>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</si>
  <si>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</si>
  <si>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</si>
  <si>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</si>
  <si>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</si>
  <si>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</si>
  <si>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</si>
  <si>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</si>
  <si>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</si>
  <si>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</si>
  <si>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</si>
  <si>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</si>
  <si>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</si>
  <si>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</si>
  <si>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</si>
  <si>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</si>
  <si>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</si>
  <si>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</si>
  <si>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</si>
  <si>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</si>
  <si>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</si>
  <si>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</si>
  <si>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</si>
  <si>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</si>
  <si>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</si>
  <si>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</si>
  <si>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</si>
  <si>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</si>
  <si>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</si>
  <si>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</si>
  <si>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</si>
  <si>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</si>
  <si>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</si>
  <si>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</si>
  <si>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</si>
  <si>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</si>
  <si>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</si>
  <si>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</si>
  <si>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</si>
  <si>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</si>
  <si>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</si>
  <si>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</si>
  <si>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</si>
  <si>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</si>
  <si>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</si>
  <si>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</si>
  <si>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</si>
  <si>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</si>
  <si>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</si>
  <si>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</si>
  <si>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</si>
  <si>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</si>
  <si>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</si>
  <si>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</si>
  <si>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</si>
  <si>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</si>
  <si>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</si>
  <si>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</si>
  <si>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</si>
  <si>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</si>
  <si>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</si>
  <si>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</si>
  <si>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</si>
  <si>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</si>
  <si>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</si>
  <si>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</si>
  <si>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</si>
  <si>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</si>
  <si>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</si>
  <si>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</si>
  <si>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</si>
  <si>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</si>
  <si>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</si>
  <si>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</si>
  <si>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</si>
  <si>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</si>
  <si>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</si>
  <si>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</si>
  <si>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</si>
  <si>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</si>
  <si>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</si>
  <si>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</si>
  <si>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</si>
  <si>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</si>
  <si>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</si>
  <si>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</si>
  <si>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</si>
  <si>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</si>
  <si>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</si>
  <si>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</si>
  <si>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</si>
  <si>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</si>
  <si>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</si>
  <si>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</si>
  <si>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</si>
  <si>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</si>
  <si>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</si>
  <si>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</si>
  <si>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</si>
  <si>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</si>
  <si>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</si>
  <si>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</si>
  <si>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</si>
  <si>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</si>
  <si>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</si>
  <si>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</si>
  <si>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</si>
  <si>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</si>
  <si>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</si>
  <si>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</si>
  <si>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</si>
  <si>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</si>
  <si>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</si>
  <si>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</si>
  <si>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</si>
  <si>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</si>
  <si>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</si>
  <si>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</si>
  <si>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</si>
  <si>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</si>
  <si>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</si>
  <si>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</si>
  <si>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</si>
  <si>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</si>
  <si>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</si>
  <si>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</si>
  <si>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</si>
  <si>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</si>
  <si>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</si>
  <si>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</si>
  <si>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</si>
  <si>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</si>
  <si>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</si>
  <si>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</si>
  <si>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</si>
  <si>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</si>
  <si>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</si>
  <si>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</si>
  <si>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</si>
  <si>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</si>
  <si>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</si>
  <si>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</si>
  <si>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</si>
  <si>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</si>
  <si>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</si>
  <si>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</si>
  <si>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</si>
  <si>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</si>
  <si>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</si>
  <si>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</si>
  <si>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</si>
  <si>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</si>
  <si>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</si>
  <si>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</si>
  <si>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</si>
  <si>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</si>
  <si>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</si>
  <si>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</si>
  <si>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</si>
  <si>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</si>
  <si>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</si>
  <si>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</si>
  <si>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</si>
  <si>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</si>
  <si>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</si>
  <si>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</si>
  <si>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</si>
  <si>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</si>
  <si>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</si>
  <si>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</si>
  <si>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</si>
  <si>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</si>
  <si>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</si>
  <si>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</si>
  <si>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</si>
  <si>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</si>
  <si>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</si>
  <si>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</si>
  <si>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</si>
  <si>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</si>
  <si>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</si>
  <si>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</si>
  <si>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</si>
  <si>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</si>
  <si>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</si>
  <si>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</si>
  <si>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</si>
  <si>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</si>
  <si>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</si>
  <si>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</si>
  <si>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</si>
  <si>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</si>
  <si>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</si>
  <si>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</si>
  <si>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</si>
  <si>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</si>
  <si>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</si>
  <si>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</si>
  <si>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</si>
  <si>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</si>
  <si>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</si>
  <si>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</si>
  <si>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</si>
  <si>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</si>
  <si>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</si>
  <si>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</si>
  <si>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</si>
  <si>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</si>
  <si>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</si>
  <si>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</si>
  <si>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</si>
  <si>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</si>
  <si>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</si>
  <si>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</si>
  <si>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</si>
  <si>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</si>
  <si>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</si>
  <si>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</si>
  <si>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</si>
  <si>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</si>
  <si>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</si>
  <si>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</si>
  <si>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</si>
  <si>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</si>
  <si>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</si>
  <si>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</si>
  <si>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</si>
  <si>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</si>
  <si>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</si>
  <si>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</si>
  <si>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</si>
  <si>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</si>
  <si>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</si>
  <si>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</si>
  <si>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</si>
  <si>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</si>
  <si>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</si>
  <si>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</si>
  <si>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</si>
  <si>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</si>
  <si>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</si>
  <si>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</si>
  <si>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</si>
  <si>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</si>
  <si>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</si>
  <si>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</si>
  <si>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</si>
  <si>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</si>
  <si>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</si>
  <si>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</si>
  <si>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</si>
  <si>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</si>
  <si>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</si>
  <si>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</si>
  <si>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</si>
  <si>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</si>
  <si>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</si>
  <si>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</si>
  <si>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</si>
  <si>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</si>
  <si>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</si>
  <si>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</si>
  <si>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</si>
  <si>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</si>
  <si>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</si>
  <si>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</si>
  <si>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</si>
  <si>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</si>
  <si>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</si>
  <si>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</si>
  <si>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</si>
  <si>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</si>
  <si>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</si>
  <si>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</si>
  <si>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</si>
  <si>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</si>
  <si>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</si>
  <si>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</si>
  <si>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</si>
  <si>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</si>
  <si>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</si>
  <si>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</si>
  <si>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</si>
  <si>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</si>
  <si>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</si>
  <si>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</si>
  <si>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</si>
  <si>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</si>
  <si>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</si>
  <si>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</si>
  <si>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</si>
  <si>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</si>
  <si>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</si>
  <si>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</si>
  <si>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</si>
  <si>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</si>
  <si>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</si>
  <si>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</si>
  <si>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</si>
  <si>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</si>
  <si>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</si>
  <si>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</si>
  <si>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</si>
  <si>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</si>
  <si>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</si>
  <si>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</si>
  <si>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</si>
  <si>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</si>
  <si>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</si>
  <si>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</si>
  <si>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</si>
  <si>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</si>
  <si>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</si>
  <si>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</si>
  <si>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</si>
  <si>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</si>
  <si>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</si>
  <si>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</si>
  <si>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</si>
  <si>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</si>
  <si>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</si>
  <si>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</si>
  <si>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</si>
  <si>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</si>
  <si>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</si>
  <si>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</si>
  <si>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</si>
  <si>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</si>
  <si>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</si>
  <si>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</si>
  <si>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</si>
  <si>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</si>
  <si>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</si>
  <si>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</si>
  <si>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</si>
  <si>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</si>
  <si>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</si>
  <si>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</si>
  <si>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</si>
  <si>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</si>
  <si>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</si>
  <si>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</si>
  <si>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</si>
  <si>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</si>
  <si>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</si>
  <si>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</si>
  <si>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</si>
  <si>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</si>
  <si>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</si>
  <si>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</si>
  <si>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</si>
  <si>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</si>
  <si>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</si>
  <si>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</si>
  <si>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</si>
  <si>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</si>
  <si>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</si>
  <si>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</si>
  <si>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</si>
  <si>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</si>
  <si>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</si>
  <si>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</si>
  <si>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</si>
  <si>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</si>
  <si>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</si>
  <si>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</si>
  <si>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</si>
  <si>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</si>
  <si>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</si>
  <si>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</si>
  <si>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</si>
  <si>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</si>
  <si>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</si>
  <si>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</si>
  <si>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</si>
  <si>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</si>
  <si>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</si>
  <si>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</si>
  <si>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</si>
  <si>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</si>
  <si>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</si>
  <si>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</si>
  <si>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</si>
  <si>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</si>
  <si>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</si>
  <si>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</si>
  <si>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</si>
  <si>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</si>
  <si>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</si>
  <si>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</si>
  <si>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</si>
  <si>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</si>
  <si>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</si>
  <si>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</si>
  <si>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</si>
  <si>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</si>
  <si>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</si>
  <si>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</si>
  <si>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</si>
  <si>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</si>
  <si>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</si>
  <si>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</si>
  <si>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</si>
  <si>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</si>
  <si>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</si>
  <si>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</si>
  <si>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</si>
  <si>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</si>
  <si>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</si>
  <si>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</si>
  <si>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</si>
  <si>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</si>
  <si>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</si>
  <si>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</si>
  <si>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</si>
  <si>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</si>
  <si>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</si>
  <si>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</si>
  <si>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</si>
  <si>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</si>
  <si>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</si>
  <si>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</si>
  <si>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</si>
  <si>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</si>
  <si>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</si>
  <si>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</si>
  <si>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</si>
  <si>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</si>
  <si>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</si>
  <si>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</si>
  <si>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</si>
  <si>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</si>
  <si>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</si>
  <si>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</si>
  <si>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</si>
  <si>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</si>
  <si>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</si>
  <si>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</si>
  <si>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</si>
  <si>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</si>
  <si>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</si>
  <si>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</si>
  <si>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</si>
  <si>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</si>
  <si>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</si>
  <si>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</si>
  <si>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</si>
  <si>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</si>
  <si>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</si>
  <si>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</si>
  <si>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</si>
  <si>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</si>
  <si>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</si>
  <si>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</si>
  <si>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</si>
  <si>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</si>
  <si>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</si>
  <si>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</si>
  <si>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</si>
  <si>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</si>
  <si>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</si>
  <si>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</si>
  <si>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</si>
  <si>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</si>
  <si>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</si>
  <si>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</si>
  <si>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</si>
  <si>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</si>
  <si>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</si>
  <si>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</si>
  <si>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</si>
  <si>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</si>
  <si>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</si>
  <si>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</si>
  <si>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</si>
  <si>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</si>
  <si>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</si>
  <si>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</si>
  <si>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</si>
  <si>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</si>
  <si>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</si>
  <si>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</si>
  <si>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</si>
  <si>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</si>
  <si>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</si>
  <si>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</si>
  <si>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</si>
  <si>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</si>
  <si>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</si>
  <si>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</si>
  <si>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</si>
  <si>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</si>
  <si>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</si>
  <si>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</si>
  <si>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</si>
  <si>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</si>
  <si>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</si>
  <si>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</si>
  <si>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</si>
  <si>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</si>
  <si>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</si>
  <si>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</si>
  <si>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</si>
  <si>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</si>
  <si>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</si>
  <si>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</si>
  <si>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</si>
  <si>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</si>
  <si>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</si>
  <si>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</si>
  <si>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</si>
  <si>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</si>
  <si>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</si>
  <si>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</si>
  <si>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</si>
  <si>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</si>
  <si>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</si>
  <si>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</si>
  <si>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</si>
  <si>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</si>
  <si>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</si>
  <si>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</si>
  <si>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</si>
  <si>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</si>
  <si>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</si>
  <si>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</si>
  <si>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</si>
  <si>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</si>
  <si>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</si>
  <si>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</si>
  <si>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</si>
  <si>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</si>
  <si>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</si>
  <si>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</si>
  <si>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</si>
  <si>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</si>
  <si>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</si>
  <si>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</si>
  <si>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</si>
  <si>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</si>
  <si>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</si>
  <si>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</si>
  <si>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</si>
  <si>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</si>
  <si>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</si>
  <si>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</si>
  <si>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</si>
  <si>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</si>
  <si>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</si>
  <si>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</si>
  <si>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</si>
  <si>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</si>
  <si>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</si>
  <si>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</si>
  <si>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</si>
  <si>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</si>
  <si>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</si>
  <si>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</si>
  <si>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</si>
  <si>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</si>
  <si>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</si>
  <si>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</si>
  <si>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</si>
  <si>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</si>
  <si>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</si>
  <si>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</si>
  <si>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</si>
  <si>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</si>
  <si>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</si>
  <si>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</si>
  <si>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</si>
  <si>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</si>
  <si>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</si>
  <si>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</si>
  <si>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</si>
  <si>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</si>
  <si>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</si>
  <si>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</si>
  <si>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</si>
  <si>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</si>
  <si>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</si>
  <si>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</si>
  <si>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</si>
  <si>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</si>
  <si>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</si>
  <si>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</si>
  <si>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</si>
  <si>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</si>
  <si>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</si>
  <si>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</si>
  <si>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</si>
  <si>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</si>
  <si>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</si>
  <si>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</si>
  <si>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</si>
  <si>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</si>
  <si>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</si>
  <si>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</si>
  <si>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</si>
  <si>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</si>
  <si>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</si>
  <si>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</si>
  <si>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</si>
  <si>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</si>
  <si>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</si>
  <si>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</si>
  <si>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</si>
  <si>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</si>
  <si>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</si>
  <si>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</si>
  <si>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</si>
  <si>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</si>
  <si>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</si>
  <si>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</si>
  <si>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</si>
  <si>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</si>
  <si>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</si>
  <si>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</si>
  <si>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</si>
  <si>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</si>
  <si>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</si>
  <si>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</si>
  <si>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</si>
  <si>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</si>
  <si>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</si>
  <si>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</si>
  <si>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</si>
  <si>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</si>
  <si>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</si>
  <si>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</si>
  <si>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</si>
  <si>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</si>
  <si>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</si>
  <si>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</si>
  <si>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</si>
  <si>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</si>
  <si>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</si>
  <si>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</si>
  <si>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</si>
  <si>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</si>
  <si>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</si>
  <si>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</si>
  <si>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</si>
  <si>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</si>
  <si>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</si>
  <si>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</si>
  <si>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</si>
  <si>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</si>
  <si>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</si>
  <si>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</si>
  <si>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</si>
  <si>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</si>
  <si>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</si>
  <si>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</si>
  <si>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</si>
  <si>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</si>
  <si>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</si>
  <si>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</si>
  <si>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</si>
  <si>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</si>
  <si>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</si>
  <si>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</si>
  <si>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</si>
  <si>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</si>
  <si>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</si>
  <si>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</si>
  <si>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</si>
  <si>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</si>
  <si>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</si>
  <si>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</si>
  <si>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</si>
  <si>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</si>
  <si>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</si>
  <si>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</si>
  <si>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</si>
  <si>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</si>
  <si>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</si>
  <si>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</si>
  <si>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</si>
  <si>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</si>
  <si>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</si>
  <si>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</si>
  <si>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</si>
  <si>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</si>
  <si>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</si>
  <si>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</si>
  <si>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</si>
  <si>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</si>
  <si>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</si>
  <si>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</si>
  <si>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</si>
  <si>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</si>
  <si>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</si>
  <si>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</si>
  <si>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</si>
  <si>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</si>
  <si>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</si>
  <si>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</si>
  <si>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</si>
  <si>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</si>
  <si>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</si>
  <si>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</si>
  <si>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</si>
  <si>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</si>
  <si>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</si>
  <si>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</si>
  <si>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</si>
  <si>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</si>
  <si>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</si>
  <si>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</si>
  <si>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</si>
  <si>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</si>
  <si>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</si>
  <si>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</si>
  <si>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</si>
  <si>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</si>
  <si>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</si>
  <si>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</si>
  <si>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</si>
  <si>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</si>
  <si>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</si>
  <si>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</si>
  <si>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</si>
  <si>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</si>
  <si>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</si>
  <si>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</si>
  <si>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</si>
  <si>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</si>
  <si>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</si>
  <si>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</si>
  <si>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</si>
  <si>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</si>
  <si>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</si>
  <si>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</si>
  <si>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</si>
  <si>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</si>
  <si>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</si>
  <si>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</si>
  <si>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</si>
  <si>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</si>
  <si>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</si>
  <si>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</si>
  <si>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</si>
  <si>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</si>
  <si>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</si>
  <si>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</si>
  <si>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</si>
  <si>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</si>
  <si>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</si>
  <si>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</si>
  <si>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</si>
  <si>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</si>
  <si>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</si>
  <si>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</si>
  <si>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</si>
  <si>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</si>
  <si>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</si>
  <si>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</si>
  <si>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</si>
  <si>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</si>
  <si>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</si>
  <si>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</si>
  <si>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</si>
  <si>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</si>
  <si>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</si>
  <si>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</si>
  <si>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</si>
  <si>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</si>
  <si>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</si>
  <si>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</si>
  <si>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</si>
  <si>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</si>
  <si>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</si>
  <si>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</si>
  <si>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</si>
  <si>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</si>
  <si>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</si>
  <si>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</si>
  <si>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</si>
  <si>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</si>
  <si>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</si>
  <si>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</si>
  <si>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</si>
  <si>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</si>
  <si>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</si>
  <si>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</si>
  <si>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</si>
  <si>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</si>
  <si>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</si>
  <si>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</si>
  <si>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</si>
  <si>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</si>
  <si>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</si>
  <si>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</si>
  <si>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</si>
  <si>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</si>
  <si>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</si>
  <si>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</si>
  <si>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</si>
  <si>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</si>
  <si>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</si>
  <si>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</si>
  <si>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</si>
  <si>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</si>
  <si>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</si>
  <si>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</si>
  <si>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</si>
  <si>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</si>
  <si>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</si>
  <si>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</si>
  <si>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</si>
  <si>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</si>
  <si>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</si>
  <si>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</si>
  <si>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</si>
  <si>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</si>
  <si>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</si>
  <si>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</si>
  <si>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</si>
  <si>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</si>
  <si>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</si>
  <si>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</si>
  <si>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</si>
  <si>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</si>
  <si>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</si>
  <si>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</si>
  <si>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</si>
  <si>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</si>
  <si>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</si>
  <si>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</si>
  <si>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</si>
  <si>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</si>
  <si>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</si>
  <si>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</si>
  <si>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</si>
  <si>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</si>
  <si>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</si>
  <si>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</si>
  <si>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</si>
  <si>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</si>
  <si>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</si>
  <si>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</si>
  <si>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</si>
  <si>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</si>
  <si>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</si>
  <si>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</si>
  <si>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</si>
  <si>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</si>
  <si>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</si>
  <si>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</si>
  <si>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</si>
  <si>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</si>
  <si>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</si>
  <si>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</si>
  <si>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</si>
  <si>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</si>
  <si>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</si>
  <si>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</si>
  <si>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</si>
  <si>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</si>
  <si>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</si>
  <si>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</si>
  <si>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</si>
  <si>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</si>
  <si>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</si>
  <si>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</si>
  <si>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</si>
  <si>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</si>
  <si>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</si>
  <si>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</si>
  <si>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</si>
  <si>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</si>
  <si>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</si>
  <si>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</si>
  <si>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</si>
  <si>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</si>
  <si>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</si>
  <si>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</si>
  <si>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</si>
  <si>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</si>
  <si>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</si>
  <si>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</si>
  <si>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</si>
  <si>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</si>
  <si>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</si>
  <si>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</si>
  <si>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</si>
  <si>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</si>
  <si>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</si>
  <si>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</si>
  <si>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</si>
  <si>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</si>
  <si>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</si>
  <si>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</si>
  <si>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</si>
  <si>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</si>
  <si>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</si>
  <si>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</si>
  <si>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</si>
  <si>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</si>
  <si>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</si>
  <si>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</si>
  <si>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</si>
  <si>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</si>
  <si>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</si>
  <si>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</si>
  <si>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</si>
  <si>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</si>
  <si>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</si>
  <si>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</si>
  <si>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</si>
  <si>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</si>
  <si>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</si>
  <si>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</si>
  <si>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</si>
  <si>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</si>
  <si>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</si>
  <si>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</si>
  <si>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</si>
  <si>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</si>
  <si>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</si>
  <si>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</si>
  <si>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</si>
  <si>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</si>
  <si>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</si>
  <si>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</si>
  <si>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</si>
  <si>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</si>
  <si>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</si>
  <si>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</si>
  <si>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</si>
  <si>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</si>
  <si>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</si>
  <si>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</si>
  <si>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</si>
  <si>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</si>
  <si>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</si>
  <si>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</si>
  <si>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</si>
  <si>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</si>
  <si>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</si>
  <si>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</si>
  <si>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</si>
  <si>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</si>
  <si>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</si>
  <si>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</si>
  <si>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</si>
  <si>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</si>
  <si>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</si>
  <si>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</si>
  <si>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</si>
  <si>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</si>
  <si>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</si>
  <si>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</si>
  <si>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</si>
  <si>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</si>
  <si>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</si>
  <si>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</si>
  <si>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</si>
  <si>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</si>
  <si>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</si>
  <si>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</si>
  <si>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</si>
  <si>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</si>
  <si>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</si>
  <si>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</si>
  <si>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</si>
  <si>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</si>
  <si>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</si>
  <si>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</si>
  <si>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</si>
  <si>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</si>
  <si>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</si>
  <si>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</si>
  <si>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</si>
  <si>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</si>
  <si>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</si>
  <si>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</si>
  <si>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</si>
  <si>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</si>
  <si>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</si>
  <si>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</si>
  <si>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</si>
  <si>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</si>
  <si>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</si>
  <si>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</si>
  <si>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</si>
  <si>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</si>
  <si>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</si>
  <si>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</si>
  <si>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</si>
  <si>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</si>
  <si>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</si>
  <si>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</si>
  <si>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</si>
  <si>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</si>
  <si>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</si>
  <si>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</si>
  <si>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</si>
  <si>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</si>
  <si>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</si>
  <si>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</si>
  <si>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</si>
  <si>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</si>
  <si>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</si>
  <si>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</si>
  <si>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</si>
  <si>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</si>
  <si>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</si>
  <si>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</si>
  <si>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</si>
  <si>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</si>
  <si>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</si>
  <si>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</si>
  <si>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</si>
  <si>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</si>
  <si>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</si>
  <si>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</si>
  <si>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</si>
  <si>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</si>
  <si>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</si>
  <si>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</si>
  <si>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</si>
  <si>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</si>
  <si>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</si>
  <si>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</si>
  <si>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</si>
  <si>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</si>
  <si>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</si>
  <si>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</si>
  <si>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</si>
  <si>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</si>
  <si>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</si>
  <si>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</si>
  <si>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</si>
  <si>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</si>
  <si>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</si>
  <si>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</si>
  <si>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</si>
  <si>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</si>
  <si>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</si>
  <si>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</si>
  <si>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</si>
  <si>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</si>
  <si>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</si>
  <si>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</si>
  <si>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</si>
  <si>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</si>
  <si>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</si>
  <si>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</si>
  <si>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</si>
  <si>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</si>
  <si>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</si>
  <si>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</si>
  <si>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</si>
  <si>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</si>
  <si>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</si>
  <si>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</si>
  <si>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</si>
  <si>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</si>
  <si>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</si>
  <si>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</si>
  <si>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</si>
  <si>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</si>
  <si>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</si>
  <si>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</si>
  <si>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</si>
  <si>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</si>
  <si>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</si>
  <si>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</si>
  <si>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</si>
  <si>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</si>
  <si>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</si>
  <si>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</si>
  <si>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</si>
  <si>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</si>
  <si>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</si>
  <si>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</si>
  <si>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</si>
  <si>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</si>
  <si>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</si>
  <si>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</si>
  <si>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</si>
  <si>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</si>
  <si>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</si>
  <si>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</si>
  <si>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</si>
  <si>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</si>
  <si>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</si>
  <si>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</si>
  <si>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</si>
  <si>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</si>
  <si>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</si>
  <si>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</si>
  <si>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</si>
  <si>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</si>
  <si>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</si>
  <si>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</si>
  <si>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</si>
  <si>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</si>
  <si>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</si>
  <si>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</si>
  <si>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</si>
  <si>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</si>
  <si>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</si>
  <si>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</si>
  <si>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</si>
  <si>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</si>
  <si>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</si>
  <si>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</si>
  <si>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</si>
  <si>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</si>
  <si>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</si>
  <si>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</si>
  <si>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</si>
  <si>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</si>
  <si>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</si>
  <si>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</si>
  <si>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</si>
  <si>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</si>
  <si>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</si>
  <si>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</si>
  <si>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</si>
  <si>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</si>
  <si>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</si>
  <si>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</si>
  <si>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</si>
  <si>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</si>
  <si>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</si>
  <si>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</si>
  <si>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</si>
  <si>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</si>
  <si>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</si>
  <si>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</si>
  <si>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</si>
  <si>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</si>
  <si>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</si>
  <si>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</si>
  <si>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</si>
  <si>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</si>
  <si>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</si>
  <si>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</si>
  <si>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</si>
  <si>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</si>
  <si>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</si>
  <si>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</si>
  <si>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</si>
  <si>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</si>
  <si>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</si>
  <si>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</si>
  <si>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</si>
  <si>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</si>
  <si>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</si>
  <si>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</si>
  <si>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</si>
  <si>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</si>
  <si>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</si>
  <si>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</si>
  <si>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</si>
  <si>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</si>
  <si>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</si>
  <si>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</si>
  <si>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</si>
  <si>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</si>
  <si>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</si>
  <si>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</si>
  <si>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</si>
  <si>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</si>
  <si>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</si>
  <si>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</si>
  <si>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</si>
  <si>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</si>
  <si>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</si>
  <si>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</si>
  <si>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</si>
  <si>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</si>
  <si>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</si>
  <si>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</si>
  <si>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</si>
  <si>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</si>
  <si>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</si>
  <si>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</si>
  <si>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</si>
  <si>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</si>
  <si>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</si>
  <si>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</si>
  <si>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</si>
  <si>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</si>
  <si>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</si>
  <si>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</si>
  <si>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</si>
  <si>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</si>
  <si>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</si>
  <si>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</si>
  <si>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</si>
  <si>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</si>
  <si>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</si>
  <si>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</si>
  <si>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</si>
  <si>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</si>
  <si>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</si>
  <si>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</si>
  <si>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</si>
  <si>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</si>
  <si>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</si>
  <si>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</si>
  <si>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</si>
  <si>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</si>
  <si>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</si>
  <si>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</si>
  <si>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</si>
  <si>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</si>
  <si>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</si>
  <si>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</si>
  <si>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</si>
  <si>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</si>
  <si>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</si>
  <si>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</si>
  <si>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</si>
  <si>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</si>
  <si>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</si>
  <si>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</si>
  <si>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</si>
  <si>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</si>
  <si>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</si>
  <si>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</si>
  <si>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</si>
  <si>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</si>
  <si>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</si>
  <si>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</si>
  <si>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</si>
  <si>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</si>
  <si>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</si>
  <si>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</si>
  <si>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</si>
  <si>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</si>
  <si>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</si>
  <si>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</si>
  <si>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</si>
  <si>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</si>
  <si>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</si>
  <si>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</si>
  <si>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</si>
  <si>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</si>
  <si>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</si>
  <si>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</si>
  <si>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</si>
  <si>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</si>
  <si>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</si>
  <si>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</si>
  <si>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</si>
  <si>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</si>
  <si>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</si>
  <si>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</si>
  <si>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</si>
  <si>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</si>
  <si>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</si>
  <si>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</si>
  <si>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</si>
  <si>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</si>
  <si>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</si>
  <si>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</si>
  <si>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</si>
  <si>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</si>
  <si>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</si>
  <si>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</si>
  <si>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</si>
  <si>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</si>
  <si>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</si>
  <si>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</si>
  <si>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</si>
  <si>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</si>
  <si>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</si>
  <si>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</si>
  <si>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</si>
  <si>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</si>
  <si>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</si>
  <si>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</si>
  <si>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</si>
  <si>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</si>
  <si>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</si>
  <si>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</si>
  <si>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</si>
  <si>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</si>
  <si>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</si>
  <si>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</si>
  <si>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</si>
  <si>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</si>
  <si>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</si>
  <si>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</si>
  <si>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</si>
  <si>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</si>
  <si>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</si>
  <si>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</si>
  <si>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</si>
  <si>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</si>
  <si>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</si>
  <si>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</si>
  <si>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</si>
  <si>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</si>
  <si>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</si>
  <si>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</si>
  <si>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</si>
  <si>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</si>
  <si>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</si>
  <si>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</si>
  <si>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</si>
  <si>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</si>
  <si>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</si>
  <si>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</si>
  <si>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</si>
  <si>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</si>
  <si>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</si>
  <si>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</si>
  <si>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</si>
  <si>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</si>
  <si>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</si>
  <si>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</si>
  <si>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</si>
  <si>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</si>
  <si>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</si>
  <si>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</si>
  <si>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</si>
  <si>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</si>
  <si>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</si>
  <si>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</si>
  <si>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</si>
  <si>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</si>
  <si>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</si>
  <si>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</si>
  <si>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</si>
  <si>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</si>
  <si>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</si>
  <si>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</si>
  <si>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</si>
  <si>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</si>
  <si>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</si>
  <si>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</si>
  <si>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</si>
  <si>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</si>
  <si>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</si>
  <si>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</si>
  <si>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</si>
  <si>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</si>
  <si>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</si>
  <si>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</si>
  <si>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</si>
  <si>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</si>
  <si>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</si>
  <si>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</si>
  <si>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</si>
  <si>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</si>
  <si>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</si>
  <si>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</si>
  <si>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</si>
  <si>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</si>
  <si>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</si>
  <si>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</si>
  <si>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</si>
  <si>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</si>
  <si>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</si>
  <si>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</si>
  <si>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</si>
  <si>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</si>
  <si>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</si>
  <si>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</si>
  <si>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</si>
  <si>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</si>
  <si>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</si>
  <si>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</si>
  <si>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</si>
  <si>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</si>
  <si>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</si>
  <si>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</si>
  <si>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</si>
  <si>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</si>
  <si>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</si>
  <si>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</si>
  <si>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</si>
  <si>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</si>
  <si>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</si>
  <si>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</si>
  <si>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</si>
  <si>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</si>
  <si>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</si>
  <si>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</si>
  <si>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</si>
  <si>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</si>
  <si>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</si>
  <si>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</si>
  <si>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</si>
  <si>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</si>
  <si>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</si>
  <si>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</si>
  <si>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</si>
  <si>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</si>
  <si>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</si>
  <si>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</si>
  <si>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</si>
  <si>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</si>
  <si>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</si>
  <si>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</si>
  <si>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</si>
  <si>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</si>
  <si>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</si>
  <si>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</si>
  <si>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</si>
  <si>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</si>
  <si>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</si>
  <si>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</si>
  <si>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</si>
  <si>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</si>
  <si>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</si>
  <si>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</si>
  <si>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</si>
  <si>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</si>
  <si>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</si>
  <si>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</si>
  <si>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</si>
  <si>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</si>
  <si>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</si>
  <si>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</si>
  <si>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</si>
  <si>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</si>
  <si>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</si>
  <si>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</si>
  <si>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</si>
  <si>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</si>
  <si>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</si>
  <si>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</si>
  <si>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</si>
  <si>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</si>
  <si>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</si>
  <si>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</si>
  <si>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</si>
  <si>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</si>
  <si>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</si>
  <si>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</si>
  <si>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</si>
  <si>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</si>
  <si>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</si>
  <si>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</si>
  <si>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</si>
  <si>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</si>
  <si>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</si>
  <si>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</si>
  <si>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</si>
  <si>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</si>
  <si>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</si>
  <si>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</si>
  <si>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</si>
  <si>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</si>
  <si>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</si>
  <si>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</si>
  <si>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</si>
  <si>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</si>
  <si>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</si>
  <si>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</si>
  <si>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</si>
  <si>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</si>
  <si>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</si>
  <si>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</si>
  <si>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</si>
  <si>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</si>
  <si>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</si>
  <si>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</si>
  <si>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</si>
  <si>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</si>
  <si>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</si>
  <si>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</si>
  <si>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</si>
  <si>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</si>
  <si>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</si>
  <si>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</si>
  <si>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</si>
  <si>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</si>
  <si>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</si>
  <si>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</si>
  <si>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</si>
  <si>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</si>
  <si>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</si>
  <si>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</si>
  <si>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</si>
  <si>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</si>
  <si>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</si>
  <si>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</si>
  <si>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</si>
  <si>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</si>
  <si>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</si>
  <si>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</si>
  <si>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</si>
  <si>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</si>
  <si>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</si>
  <si>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</si>
  <si>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</si>
  <si>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</si>
  <si>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</si>
  <si>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</si>
  <si>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</si>
  <si>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</si>
  <si>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</si>
  <si>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</si>
  <si>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</si>
  <si>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</si>
  <si>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</si>
  <si>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</si>
  <si>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</si>
  <si>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</si>
  <si>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</si>
  <si>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</si>
  <si>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</si>
  <si>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</si>
  <si>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</si>
  <si>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</si>
  <si>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</si>
  <si>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</si>
  <si>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</si>
  <si>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</si>
  <si>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</si>
  <si>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</si>
  <si>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</si>
  <si>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</si>
  <si>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</si>
  <si>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</si>
  <si>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</si>
  <si>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</si>
  <si>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</si>
  <si>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</si>
  <si>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</si>
  <si>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</si>
  <si>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</si>
  <si>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</si>
  <si>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</si>
  <si>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</si>
  <si>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</si>
  <si>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</si>
  <si>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</si>
  <si>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</si>
  <si>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</si>
  <si>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</si>
  <si>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</si>
  <si>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</si>
  <si>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</si>
  <si>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</si>
  <si>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</si>
  <si>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</si>
  <si>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</si>
  <si>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</si>
  <si>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</si>
  <si>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</si>
  <si>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</si>
  <si>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</si>
  <si>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</si>
  <si>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</si>
  <si>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</si>
  <si>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</si>
  <si>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</si>
  <si>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</si>
  <si>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</si>
  <si>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</si>
  <si>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</si>
  <si>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</si>
  <si>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</si>
  <si>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</si>
  <si>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</si>
  <si>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</si>
  <si>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</si>
  <si>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</si>
  <si>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</si>
  <si>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</si>
  <si>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</si>
  <si>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</si>
  <si>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</si>
  <si>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</si>
  <si>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</si>
  <si>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</si>
  <si>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</si>
  <si>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</si>
  <si>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</si>
  <si>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</si>
  <si>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</si>
  <si>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</si>
  <si>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</si>
  <si>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</si>
  <si>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</si>
  <si>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</si>
  <si>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</si>
  <si>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</si>
  <si>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</si>
  <si>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</si>
  <si>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</si>
  <si>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</si>
  <si>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</si>
  <si>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</si>
  <si>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</si>
  <si>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</si>
  <si>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</si>
  <si>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</si>
  <si>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</si>
  <si>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</si>
  <si>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</si>
  <si>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</si>
  <si>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</si>
  <si>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</si>
  <si>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</si>
  <si>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</si>
  <si>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</si>
  <si>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</si>
  <si>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</si>
  <si>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</si>
  <si>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</si>
  <si>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</si>
  <si>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</si>
  <si>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</si>
  <si>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</si>
  <si>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</si>
  <si>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</si>
  <si>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</si>
  <si>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</si>
  <si>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</si>
  <si>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</si>
  <si>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</si>
  <si>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</si>
  <si>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</si>
  <si>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</si>
  <si>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</si>
  <si>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</si>
  <si>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</si>
  <si>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</si>
  <si>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</si>
  <si>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</si>
  <si>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</si>
  <si>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</si>
  <si>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</si>
  <si>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</si>
  <si>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</si>
  <si>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</si>
  <si>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</si>
  <si>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</si>
  <si>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</si>
  <si>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</si>
  <si>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</si>
  <si>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</si>
  <si>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</si>
  <si>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</si>
  <si>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</si>
  <si>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</si>
  <si>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</si>
  <si>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</si>
  <si>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</si>
  <si>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</si>
  <si>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</si>
  <si>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</si>
  <si>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</si>
  <si>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</si>
  <si>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</si>
  <si>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</si>
  <si>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</si>
  <si>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</si>
  <si>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</si>
  <si>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</si>
  <si>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</si>
  <si>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</si>
  <si>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</si>
  <si>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</si>
  <si>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</si>
  <si>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</si>
  <si>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</si>
  <si>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</si>
  <si>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</si>
  <si>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</si>
  <si>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</si>
  <si>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</si>
  <si>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</si>
  <si>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</si>
  <si>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</si>
  <si>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</si>
  <si>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</si>
  <si>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</si>
  <si>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</si>
  <si>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</si>
  <si>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</si>
  <si>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</si>
  <si>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</si>
  <si>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</si>
  <si>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</si>
  <si>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</si>
  <si>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</si>
  <si>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</si>
  <si>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</si>
  <si>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</si>
  <si>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</si>
  <si>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</si>
  <si>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</si>
  <si>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</si>
  <si>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</si>
  <si>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</si>
  <si>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</si>
  <si>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</si>
  <si>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</si>
  <si>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</si>
  <si>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</si>
  <si>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</si>
  <si>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</si>
  <si>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</si>
  <si>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</si>
  <si>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</si>
  <si>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</si>
  <si>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</si>
  <si>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</si>
  <si>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</si>
  <si>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</si>
  <si>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</si>
  <si>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</si>
  <si>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</si>
  <si>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</si>
  <si>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</si>
  <si>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</si>
  <si>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</si>
  <si>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</si>
  <si>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</si>
  <si>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</si>
  <si>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</si>
  <si>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</si>
  <si>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</si>
  <si>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</si>
  <si>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</si>
  <si>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</si>
  <si>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</si>
  <si>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</si>
  <si>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</si>
  <si>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</si>
  <si>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</si>
  <si>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</si>
  <si>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</si>
  <si>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</si>
  <si>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</si>
  <si>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</si>
  <si>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</si>
  <si>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</si>
  <si>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</si>
  <si>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</si>
  <si>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</si>
  <si>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</si>
  <si>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</si>
  <si>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</si>
  <si>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</si>
  <si>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</si>
  <si>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</si>
  <si>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</si>
  <si>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</si>
  <si>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</si>
  <si>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</si>
  <si>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</si>
  <si>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</si>
  <si>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</si>
  <si>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</si>
  <si>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</si>
  <si>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</si>
  <si>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</si>
  <si>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</si>
  <si>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</si>
  <si>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</si>
  <si>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</si>
  <si>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</si>
  <si>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</si>
  <si>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</si>
  <si>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</si>
  <si>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</si>
  <si>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</si>
  <si>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</si>
  <si>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</si>
  <si>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</si>
  <si>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</si>
  <si>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</si>
  <si>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</si>
  <si>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</si>
  <si>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</si>
  <si>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</si>
  <si>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</si>
  <si>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</si>
  <si>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</si>
  <si>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</si>
  <si>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</si>
  <si>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</si>
  <si>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</si>
  <si>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</si>
  <si>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</si>
  <si>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</si>
  <si>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</si>
  <si>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</si>
  <si>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</si>
  <si>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</si>
  <si>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</si>
  <si>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</si>
  <si>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</si>
  <si>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</si>
  <si>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</si>
  <si>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</si>
  <si>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</si>
  <si>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</si>
  <si>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</si>
  <si>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</si>
  <si>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</si>
  <si>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</si>
  <si>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</si>
  <si>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</si>
  <si>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</si>
  <si>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</si>
  <si>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</si>
  <si>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</si>
  <si>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</si>
  <si>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</si>
  <si>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</si>
  <si>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</si>
  <si>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</si>
  <si>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</si>
  <si>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</si>
  <si>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</si>
  <si>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</si>
  <si>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</si>
  <si>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</si>
  <si>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</si>
  <si>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</si>
  <si>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</si>
  <si>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</si>
  <si>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</si>
  <si>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</si>
  <si>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</si>
  <si>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</si>
  <si>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</si>
  <si>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</si>
  <si>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</si>
  <si>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</si>
  <si>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</si>
  <si>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</si>
  <si>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</si>
  <si>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</si>
  <si>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</si>
  <si>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</si>
  <si>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</si>
  <si>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</si>
  <si>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</si>
  <si>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</si>
  <si>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</si>
  <si>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</si>
  <si>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</si>
  <si>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</si>
  <si>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</si>
  <si>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</si>
  <si>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</si>
  <si>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</si>
  <si>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</si>
  <si>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</si>
  <si>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</si>
  <si>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</si>
  <si>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</si>
  <si>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</si>
  <si>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</si>
  <si>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</si>
  <si>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</si>
  <si>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</si>
  <si>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</si>
  <si>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</si>
  <si>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</si>
  <si>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</si>
  <si>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</si>
  <si>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</si>
  <si>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</si>
  <si>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</si>
  <si>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</si>
  <si>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</si>
  <si>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</si>
  <si>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</si>
  <si>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</si>
  <si>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</si>
  <si>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</si>
  <si>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</si>
  <si>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</si>
  <si>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</si>
  <si>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</si>
  <si>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</si>
  <si>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</si>
  <si>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</si>
  <si>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</si>
  <si>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</si>
  <si>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</si>
  <si>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</si>
  <si>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</si>
  <si>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</si>
  <si>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</si>
  <si>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</si>
  <si>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</si>
  <si>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</si>
  <si>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</si>
  <si>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</si>
  <si>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</si>
  <si>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</si>
  <si>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</si>
  <si>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</si>
  <si>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</si>
  <si>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</si>
  <si>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</si>
  <si>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</si>
  <si>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</si>
  <si>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</si>
  <si>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</si>
  <si>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</si>
  <si>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</si>
  <si>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</si>
  <si>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</si>
  <si>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</si>
  <si>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</si>
  <si>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</si>
  <si>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</si>
  <si>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</si>
  <si>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</si>
  <si>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</si>
  <si>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</si>
  <si>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</si>
  <si>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</si>
  <si>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</si>
  <si>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</si>
  <si>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</si>
  <si>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</si>
  <si>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</si>
  <si>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</si>
  <si>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</si>
  <si>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</si>
  <si>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</si>
  <si>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</si>
  <si>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</si>
  <si>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</si>
  <si>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</si>
  <si>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</si>
  <si>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</si>
  <si>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</si>
  <si>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</si>
  <si>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</si>
  <si>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</si>
  <si>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</si>
  <si>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</si>
  <si>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</si>
  <si>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</si>
  <si>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</si>
  <si>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</si>
  <si>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</si>
  <si>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</si>
  <si>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</si>
  <si>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</si>
  <si>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</si>
  <si>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</si>
  <si>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</si>
  <si>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</si>
  <si>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</si>
  <si>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</si>
  <si>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</si>
  <si>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</si>
  <si>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</si>
  <si>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</si>
  <si>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</si>
  <si>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</si>
  <si>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</si>
  <si>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</si>
  <si>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</si>
  <si>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</si>
  <si>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</si>
  <si>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</si>
  <si>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</si>
  <si>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</si>
  <si>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</si>
  <si>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</si>
  <si>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</si>
  <si>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</si>
  <si>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</si>
  <si>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</si>
  <si>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</si>
  <si>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</si>
  <si>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</si>
  <si>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</si>
  <si>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</si>
  <si>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</si>
  <si>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</si>
  <si>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</si>
  <si>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</si>
  <si>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</si>
  <si>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</si>
  <si>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</si>
  <si>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</si>
  <si>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</si>
  <si>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</si>
  <si>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</si>
  <si>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</si>
  <si>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</si>
  <si>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</si>
  <si>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</si>
  <si>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</si>
  <si>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</si>
  <si>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</si>
  <si>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</si>
  <si>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</si>
  <si>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</si>
  <si>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</si>
  <si>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</si>
  <si>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</si>
  <si>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</si>
  <si>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</si>
  <si>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</si>
  <si>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</si>
  <si>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</si>
  <si>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</si>
  <si>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</si>
  <si>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</si>
  <si>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</si>
  <si>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</si>
  <si>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</si>
  <si>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</si>
  <si>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</si>
  <si>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</si>
  <si>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</si>
  <si>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</si>
  <si>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</si>
  <si>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</si>
  <si>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</si>
  <si>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</si>
  <si>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</si>
  <si>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</si>
  <si>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</si>
  <si>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</si>
  <si>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</si>
  <si>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</si>
  <si>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</si>
  <si>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</si>
  <si>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</si>
  <si>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</si>
  <si>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</si>
  <si>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</si>
  <si>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</si>
  <si>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</si>
  <si>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</si>
  <si>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</si>
  <si>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</si>
  <si>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</si>
  <si>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</si>
  <si>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</si>
  <si>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</si>
  <si>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</si>
  <si>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</si>
  <si>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</si>
  <si>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</si>
  <si>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</si>
  <si>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</si>
  <si>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</si>
  <si>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</si>
  <si>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</si>
  <si>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</si>
  <si>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</si>
  <si>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</si>
  <si>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</si>
  <si>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</si>
  <si>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</si>
  <si>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</si>
  <si>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</si>
  <si>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</si>
  <si>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</si>
  <si>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</si>
  <si>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</si>
  <si>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</si>
  <si>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</si>
  <si>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</si>
  <si>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</si>
  <si>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</si>
  <si>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</si>
  <si>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</si>
  <si>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</si>
  <si>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</si>
  <si>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</si>
  <si>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</si>
  <si>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</si>
  <si>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</si>
  <si>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</si>
  <si>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</si>
  <si>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</si>
  <si>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</si>
  <si>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</si>
  <si>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</si>
  <si>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</si>
  <si>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</si>
  <si>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</si>
  <si>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</si>
  <si>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</si>
  <si>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</si>
  <si>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</si>
  <si>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</si>
  <si>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</si>
  <si>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</si>
  <si>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</si>
  <si>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</si>
  <si>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</si>
  <si>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</si>
  <si>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</si>
  <si>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</si>
  <si>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</si>
  <si>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</si>
  <si>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</si>
  <si>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</si>
  <si>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</si>
  <si>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</si>
  <si>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</si>
  <si>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</si>
  <si>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</si>
  <si>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</si>
  <si>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</si>
  <si>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</si>
  <si>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</si>
  <si>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</si>
  <si>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</si>
  <si>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</si>
  <si>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</si>
  <si>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</si>
  <si>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</si>
  <si>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</si>
  <si>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</si>
  <si>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</si>
  <si>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</si>
  <si>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</si>
  <si>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</si>
  <si>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</si>
  <si>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</si>
  <si>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</si>
  <si>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</si>
  <si>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</si>
  <si>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</si>
  <si>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</si>
  <si>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</si>
  <si>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</si>
  <si>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</si>
  <si>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</si>
  <si>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</si>
  <si>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</si>
  <si>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</si>
  <si>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</si>
  <si>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</si>
  <si>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</si>
  <si>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</si>
  <si>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</si>
  <si>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</si>
  <si>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</si>
  <si>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</si>
  <si>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</si>
  <si>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</si>
  <si>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</si>
  <si>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</si>
  <si>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</si>
  <si>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</si>
  <si>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</si>
  <si>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</si>
  <si>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</si>
  <si>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</si>
  <si>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</si>
  <si>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</si>
  <si>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</si>
  <si>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</si>
  <si>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</si>
  <si>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</si>
  <si>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</si>
  <si>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</si>
  <si>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</si>
  <si>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</si>
  <si>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</si>
  <si>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</si>
  <si>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</si>
  <si>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</si>
  <si>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</si>
  <si>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</si>
  <si>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</si>
  <si>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</si>
  <si>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</si>
  <si>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</si>
  <si>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</si>
  <si>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</si>
  <si>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</si>
  <si>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</si>
  <si>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</si>
  <si>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</si>
  <si>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</si>
  <si>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</si>
  <si>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</si>
  <si>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</si>
  <si>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</si>
  <si>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</si>
  <si>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</si>
  <si>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</si>
  <si>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</si>
  <si>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</si>
  <si>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</si>
  <si>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</si>
  <si>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</si>
  <si>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</si>
  <si>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</si>
  <si>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</si>
  <si>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</si>
  <si>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</si>
  <si>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</si>
  <si>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</si>
  <si>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</si>
  <si>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</si>
  <si>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</si>
  <si>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</si>
  <si>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</si>
  <si>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</si>
  <si>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</si>
  <si>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</si>
  <si>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</si>
  <si>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</si>
  <si>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</si>
  <si>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</si>
  <si>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</si>
  <si>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</si>
  <si>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</si>
  <si>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</si>
  <si>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</si>
  <si>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</si>
  <si>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</si>
  <si>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</si>
  <si>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</si>
  <si>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</si>
  <si>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</si>
  <si>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</si>
  <si>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</si>
  <si>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</si>
  <si>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</si>
  <si>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</si>
  <si>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</si>
  <si>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</si>
  <si>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</si>
  <si>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</si>
  <si>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</si>
  <si>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</si>
  <si>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</si>
  <si>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</si>
  <si>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</si>
  <si>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</si>
  <si>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</si>
  <si>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</si>
  <si>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</si>
  <si>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</si>
  <si>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</si>
  <si>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</si>
  <si>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</si>
  <si>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</si>
  <si>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</si>
  <si>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</si>
  <si>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</si>
  <si>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</si>
  <si>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</si>
  <si>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</si>
  <si>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</si>
  <si>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</si>
  <si>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</si>
  <si>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</si>
  <si>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</si>
  <si>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</si>
  <si>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</si>
  <si>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</si>
  <si>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</si>
  <si>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</si>
  <si>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</si>
  <si>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</si>
  <si>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</si>
  <si>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</si>
  <si>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</si>
  <si>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</si>
  <si>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</si>
  <si>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</si>
  <si>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</si>
  <si>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</si>
  <si>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</si>
  <si>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</si>
  <si>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</si>
  <si>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</si>
  <si>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</si>
  <si>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</si>
  <si>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</si>
  <si>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</si>
  <si>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</si>
  <si>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</si>
  <si>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</si>
  <si>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</si>
  <si>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</si>
  <si>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</si>
  <si>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</si>
  <si>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</si>
  <si>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</si>
  <si>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</si>
  <si>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</si>
  <si>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</si>
  <si>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</si>
  <si>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</si>
  <si>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</si>
  <si>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</si>
  <si>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</si>
  <si>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</si>
  <si>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</si>
  <si>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</si>
  <si>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</si>
  <si>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</si>
  <si>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</si>
  <si>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</si>
  <si>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</si>
  <si>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</si>
  <si>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</si>
  <si>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</si>
  <si>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</si>
  <si>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</si>
  <si>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</si>
  <si>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</si>
  <si>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</si>
  <si>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</si>
  <si>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</si>
  <si>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</si>
  <si>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</si>
  <si>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</si>
  <si>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</si>
  <si>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</si>
  <si>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</si>
  <si>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</si>
  <si>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</si>
  <si>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</si>
  <si>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</si>
  <si>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</si>
  <si>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</si>
  <si>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</si>
  <si>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</si>
  <si>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</si>
  <si>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</si>
  <si>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</si>
  <si>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</si>
  <si>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</si>
  <si>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</si>
  <si>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</si>
  <si>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</si>
  <si>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</si>
  <si>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</si>
  <si>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</si>
  <si>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</si>
  <si>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</si>
  <si>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</si>
  <si>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</si>
  <si>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</si>
  <si>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</si>
  <si>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</si>
  <si>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</si>
  <si>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</si>
  <si>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</si>
  <si>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</si>
  <si>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</si>
  <si>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</si>
  <si>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</si>
  <si>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</si>
  <si>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</si>
  <si>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</si>
  <si>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</si>
  <si>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</si>
  <si>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</si>
  <si>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</si>
  <si>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</si>
  <si>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</si>
  <si>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</si>
  <si>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</si>
  <si>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</si>
  <si>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</si>
  <si>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</si>
  <si>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</si>
  <si>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</si>
  <si>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</si>
  <si>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</si>
  <si>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</si>
  <si>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</si>
  <si>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</si>
  <si>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</si>
  <si>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</si>
  <si>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</si>
  <si>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</si>
  <si>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</si>
  <si>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</si>
  <si>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</si>
  <si>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</si>
  <si>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</si>
  <si>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</si>
  <si>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</si>
  <si>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</si>
  <si>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</si>
  <si>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</si>
  <si>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</si>
  <si>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</si>
  <si>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</si>
  <si>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</si>
  <si>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</si>
  <si>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</si>
  <si>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</si>
  <si>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</si>
  <si>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</si>
  <si>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</si>
  <si>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</si>
  <si>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</si>
  <si>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</si>
  <si>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</si>
  <si>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</si>
  <si>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</si>
  <si>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</si>
  <si>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</si>
  <si>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</si>
  <si>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</si>
  <si>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</si>
  <si>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</si>
  <si>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</si>
  <si>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</si>
  <si>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</si>
  <si>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</si>
  <si>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</si>
  <si>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</si>
  <si>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</si>
  <si>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</si>
  <si>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</si>
  <si>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</si>
  <si>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</si>
  <si>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</si>
  <si>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</si>
  <si>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</si>
  <si>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</si>
  <si>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</si>
  <si>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</si>
  <si>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</si>
  <si>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</si>
  <si>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</si>
  <si>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</si>
  <si>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</si>
  <si>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</si>
  <si>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</si>
  <si>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</si>
  <si>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</si>
  <si>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</si>
  <si>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</si>
  <si>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</si>
  <si>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</si>
  <si>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</si>
  <si>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</si>
  <si>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</si>
  <si>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</si>
  <si>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</si>
  <si>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</si>
  <si>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</si>
  <si>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</si>
  <si>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</si>
  <si>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</si>
  <si>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</si>
  <si>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</si>
  <si>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</si>
  <si>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</si>
  <si>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</si>
  <si>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</si>
  <si>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</si>
  <si>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</si>
  <si>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</si>
  <si>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</si>
  <si>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</si>
  <si>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</si>
  <si>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</si>
  <si>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</si>
  <si>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</si>
  <si>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</si>
  <si>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</si>
  <si>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</si>
  <si>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</si>
  <si>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</si>
  <si>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</si>
  <si>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</si>
  <si>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</si>
  <si>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</si>
  <si>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</si>
  <si>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</si>
  <si>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</si>
  <si>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</si>
  <si>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</si>
  <si>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</si>
  <si>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</si>
  <si>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</si>
  <si>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</si>
  <si>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</si>
  <si>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</si>
  <si>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</si>
  <si>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</si>
  <si>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</si>
  <si>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</si>
  <si>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</si>
  <si>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</si>
  <si>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</si>
  <si>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</si>
  <si>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</si>
  <si>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</si>
  <si>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</si>
  <si>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</si>
  <si>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</si>
  <si>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</si>
  <si>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</si>
  <si>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</si>
  <si>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</si>
  <si>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</si>
  <si>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</si>
  <si>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</si>
  <si>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</si>
  <si>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</si>
  <si>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</si>
  <si>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</si>
  <si>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</si>
  <si>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</si>
  <si>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</si>
  <si>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</si>
  <si>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</si>
  <si>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</si>
  <si>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</si>
  <si>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</si>
  <si>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</si>
  <si>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</si>
  <si>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</si>
  <si>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</si>
  <si>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</si>
  <si>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</si>
  <si>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</si>
  <si>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</si>
  <si>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</si>
  <si>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</si>
  <si>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</si>
  <si>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</si>
  <si>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</si>
  <si>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</si>
  <si>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</si>
  <si>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</si>
  <si>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</si>
  <si>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</si>
  <si>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</si>
  <si>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</si>
  <si>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</si>
  <si>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</si>
  <si>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</si>
  <si>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</si>
  <si>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</si>
  <si>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</si>
  <si>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</si>
  <si>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</si>
  <si>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</si>
  <si>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</si>
  <si>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</si>
  <si>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</si>
  <si>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</si>
  <si>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</si>
  <si>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</si>
  <si>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</si>
  <si>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</si>
  <si>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</si>
  <si>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</si>
  <si>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</si>
  <si>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</si>
  <si>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</si>
  <si>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</si>
  <si>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</si>
  <si>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</si>
  <si>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</si>
  <si>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</si>
  <si>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</si>
  <si>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</si>
  <si>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</si>
  <si>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</si>
  <si>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</si>
  <si>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</si>
  <si>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</si>
  <si>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</si>
  <si>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</si>
  <si>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</si>
  <si>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</si>
  <si>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</si>
  <si>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</si>
  <si>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</si>
  <si>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</si>
  <si>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</si>
  <si>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</si>
  <si>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</si>
  <si>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</si>
  <si>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</si>
  <si>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</si>
  <si>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</si>
  <si>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</si>
  <si>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</si>
  <si>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</si>
  <si>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</si>
  <si>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</si>
  <si>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</si>
  <si>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</si>
  <si>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</si>
  <si>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</si>
  <si>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</si>
  <si>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</si>
  <si>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</si>
  <si>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</si>
  <si>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</si>
  <si>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</si>
  <si>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</si>
  <si>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</si>
  <si>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</si>
  <si>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</si>
  <si>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</si>
  <si>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</si>
  <si>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</si>
  <si>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</si>
  <si>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</si>
  <si>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</si>
  <si>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</si>
  <si>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</si>
  <si>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</si>
  <si>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</si>
  <si>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</si>
  <si>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</si>
  <si>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</si>
  <si>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</si>
  <si>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</si>
  <si>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</si>
  <si>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</si>
  <si>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</si>
  <si>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</si>
  <si>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</si>
  <si>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</si>
  <si>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</si>
  <si>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</si>
  <si>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</si>
  <si>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</si>
  <si>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</si>
  <si>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</si>
  <si>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</si>
  <si>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</si>
  <si>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</si>
  <si>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</si>
  <si>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</si>
  <si>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</si>
  <si>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</si>
  <si>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</si>
  <si>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</si>
  <si>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</si>
  <si>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</si>
  <si>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</si>
  <si>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</si>
  <si>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</si>
  <si>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</si>
  <si>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</si>
  <si>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</si>
  <si>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</si>
  <si>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</si>
  <si>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</si>
  <si>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</si>
  <si>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</si>
  <si>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</si>
  <si>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</si>
  <si>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</si>
  <si>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</si>
  <si>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</si>
  <si>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</si>
  <si>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</si>
  <si>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</si>
  <si>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</si>
  <si>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</si>
  <si>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</si>
  <si>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</si>
  <si>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</si>
  <si>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</si>
  <si>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</si>
  <si>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</si>
  <si>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</si>
  <si>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</si>
  <si>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</si>
  <si>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</si>
  <si>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</si>
  <si>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</si>
  <si>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</si>
  <si>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</si>
  <si>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</si>
  <si>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</si>
  <si>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</si>
  <si>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</si>
  <si>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</si>
  <si>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</si>
  <si>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</si>
  <si>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</si>
  <si>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</si>
  <si>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</si>
  <si>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</si>
  <si>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</si>
  <si>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</si>
  <si>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</si>
  <si>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</si>
  <si>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</si>
  <si>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</si>
  <si>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</si>
  <si>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</si>
  <si>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</si>
  <si>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</si>
  <si>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</si>
  <si>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</si>
  <si>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</si>
  <si>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</si>
  <si>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</si>
  <si>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</si>
  <si>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</si>
  <si>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</si>
  <si>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</si>
  <si>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</si>
  <si>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</si>
  <si>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</si>
  <si>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</si>
  <si>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</si>
  <si>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</si>
  <si>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</si>
  <si>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</si>
  <si>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</si>
  <si>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</si>
  <si>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</si>
  <si>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</si>
  <si>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</si>
  <si>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</si>
  <si>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</si>
  <si>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</si>
  <si>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</si>
  <si>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</si>
  <si>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</si>
  <si>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</si>
  <si>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</si>
  <si>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</si>
  <si>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</si>
  <si>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</si>
  <si>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</si>
  <si>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</si>
  <si>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</si>
  <si>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</si>
  <si>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</si>
  <si>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</si>
  <si>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</si>
  <si>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</si>
  <si>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</si>
  <si>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</si>
  <si>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</si>
  <si>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</si>
  <si>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</si>
  <si>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</si>
  <si>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</si>
  <si>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</si>
  <si>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</si>
  <si>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</si>
  <si>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</si>
  <si>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</si>
  <si>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</si>
  <si>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</si>
  <si>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</si>
  <si>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</si>
  <si>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</si>
  <si>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</si>
  <si>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</si>
  <si>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</si>
  <si>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</si>
  <si>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</si>
  <si>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</si>
  <si>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</si>
  <si>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</si>
  <si>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</si>
  <si>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</si>
  <si>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</si>
  <si>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</si>
  <si>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</si>
  <si>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</si>
  <si>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</si>
  <si>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</si>
  <si>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</si>
  <si>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</si>
  <si>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</si>
  <si>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</si>
  <si>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</si>
  <si>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</si>
  <si>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</si>
  <si>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</si>
  <si>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</si>
  <si>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</si>
  <si>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</si>
  <si>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</si>
  <si>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</si>
  <si>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</si>
  <si>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</si>
  <si>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</si>
  <si>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</si>
  <si>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</si>
  <si>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</si>
  <si>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</si>
  <si>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</si>
  <si>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</si>
  <si>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</si>
  <si>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</si>
  <si>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</si>
  <si>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</si>
  <si>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</si>
  <si>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</si>
  <si>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</si>
  <si>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</si>
  <si>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</si>
  <si>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</si>
  <si>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</si>
  <si>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</si>
  <si>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</si>
  <si>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</si>
  <si>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</si>
  <si>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</si>
  <si>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</si>
  <si>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</si>
  <si>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</si>
  <si>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</si>
  <si>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</si>
  <si>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</si>
  <si>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</si>
  <si>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</si>
  <si>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</si>
  <si>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</si>
  <si>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</si>
  <si>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</si>
  <si>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</si>
  <si>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</si>
  <si>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</si>
  <si>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</si>
  <si>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</si>
  <si>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</si>
  <si>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</si>
  <si>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</si>
  <si>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</si>
  <si>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</si>
  <si>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</si>
  <si>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</si>
  <si>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</si>
  <si>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</si>
  <si>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</si>
  <si>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</si>
  <si>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</si>
  <si>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</si>
  <si>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</si>
  <si>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</si>
  <si>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</si>
  <si>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</si>
  <si>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</si>
  <si>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</si>
  <si>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</si>
  <si>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</si>
  <si>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</si>
  <si>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</si>
  <si>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</si>
  <si>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</si>
  <si>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</si>
  <si>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</si>
  <si>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</si>
  <si>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</si>
  <si>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</si>
  <si>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</si>
  <si>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</si>
  <si>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</si>
  <si>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</si>
  <si>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</si>
  <si>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</si>
  <si>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</si>
  <si>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</si>
  <si>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</si>
  <si>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</si>
  <si>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</si>
  <si>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</si>
  <si>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</si>
  <si>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</si>
  <si>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</si>
  <si>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</si>
  <si>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</si>
  <si>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</si>
  <si>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</si>
  <si>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</si>
  <si>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</si>
  <si>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</si>
  <si>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</si>
  <si>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</si>
  <si>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</si>
  <si>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</si>
  <si>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</si>
  <si>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</si>
  <si>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</si>
  <si>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</si>
  <si>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</si>
  <si>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</si>
  <si>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</si>
  <si>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</si>
  <si>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</si>
  <si>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</si>
  <si>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</si>
  <si>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</si>
  <si>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</si>
  <si>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</si>
  <si>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</si>
  <si>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</si>
  <si>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</si>
  <si>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</si>
  <si>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</si>
  <si>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</si>
  <si>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</si>
  <si>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</si>
  <si>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</si>
  <si>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</si>
  <si>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</si>
  <si>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</si>
  <si>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</si>
  <si>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</si>
  <si>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</si>
  <si>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</si>
  <si>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</si>
  <si>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</si>
  <si>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</si>
  <si>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</si>
  <si>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</si>
  <si>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</si>
  <si>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</si>
  <si>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</si>
  <si>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</si>
  <si>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</si>
  <si>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</si>
  <si>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</si>
  <si>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</si>
  <si>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</si>
  <si>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</si>
  <si>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</si>
  <si>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</si>
  <si>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</si>
  <si>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</si>
  <si>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</si>
  <si>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</si>
  <si>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</si>
  <si>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</si>
  <si>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</si>
  <si>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</si>
  <si>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</si>
  <si>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</si>
  <si>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</si>
  <si>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</si>
  <si>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</si>
  <si>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</si>
  <si>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</si>
  <si>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</si>
  <si>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</si>
  <si>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</si>
  <si>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</si>
  <si>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</si>
  <si>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</si>
  <si>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</si>
  <si>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</si>
  <si>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</si>
  <si>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</si>
  <si>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</si>
  <si>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</si>
  <si>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</si>
  <si>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</si>
  <si>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</si>
  <si>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</si>
  <si>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</si>
  <si>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</si>
  <si>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</si>
  <si>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</si>
  <si>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</si>
  <si>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</si>
  <si>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</si>
  <si>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</si>
  <si>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</si>
  <si>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</si>
  <si>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</si>
  <si>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</si>
  <si>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</si>
  <si>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</si>
  <si>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</si>
  <si>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</si>
  <si>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</si>
  <si>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</si>
  <si>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</si>
  <si>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</si>
  <si>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</si>
  <si>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</si>
  <si>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</si>
  <si>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</si>
  <si>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</si>
  <si>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</si>
  <si>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</si>
  <si>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</si>
  <si>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</si>
  <si>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</si>
  <si>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</si>
  <si>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</si>
  <si>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</si>
  <si>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</si>
  <si>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</si>
  <si>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</si>
  <si>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</si>
  <si>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</si>
  <si>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</si>
  <si>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</si>
  <si>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</si>
  <si>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</si>
  <si>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</si>
  <si>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</si>
  <si>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</si>
  <si>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</si>
  <si>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</si>
  <si>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</si>
  <si>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</si>
  <si>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</si>
  <si>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</si>
  <si>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</si>
  <si>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</si>
  <si>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</si>
  <si>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</si>
  <si>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</si>
  <si>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</si>
  <si>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</si>
  <si>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</si>
  <si>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</si>
  <si>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</si>
  <si>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</si>
  <si>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</si>
  <si>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</si>
  <si>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</si>
  <si>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</si>
  <si>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</si>
  <si>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</si>
  <si>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</si>
  <si>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</si>
  <si>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</si>
  <si>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</si>
  <si>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</si>
  <si>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</si>
  <si>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</si>
  <si>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</si>
  <si>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</si>
  <si>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</si>
  <si>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</si>
  <si>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</si>
  <si>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</si>
  <si>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</si>
  <si>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</si>
  <si>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</si>
  <si>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</si>
  <si>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</si>
  <si>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</si>
  <si>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</si>
  <si>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</si>
  <si>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</si>
  <si>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</si>
  <si>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</si>
  <si>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</si>
  <si>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</si>
  <si>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</si>
  <si>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</si>
  <si>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</si>
  <si>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</si>
  <si>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</si>
  <si>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</si>
  <si>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</si>
  <si>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</si>
  <si>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</si>
  <si>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</si>
  <si>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</si>
  <si>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</si>
  <si>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</si>
  <si>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</si>
  <si>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</si>
  <si>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</si>
  <si>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</si>
  <si>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</si>
  <si>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</si>
  <si>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</si>
  <si>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</si>
  <si>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</si>
  <si>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</si>
  <si>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</si>
  <si>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</si>
  <si>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</si>
  <si>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</si>
  <si>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</si>
  <si>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</si>
  <si>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</si>
  <si>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</si>
  <si>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</si>
  <si>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</si>
  <si>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</si>
  <si>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</si>
  <si>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</si>
  <si>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</si>
  <si>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</si>
  <si>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</si>
  <si>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</si>
  <si>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</si>
  <si>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</si>
  <si>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</si>
  <si>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</si>
  <si>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</si>
  <si>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</si>
  <si>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</si>
  <si>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</si>
  <si>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</si>
  <si>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</si>
  <si>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</si>
  <si>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</si>
  <si>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</si>
  <si>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</si>
  <si>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</si>
  <si>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</si>
  <si>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</si>
  <si>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</si>
  <si>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</si>
  <si>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</si>
  <si>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</si>
  <si>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</si>
  <si>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</si>
  <si>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</si>
  <si>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</si>
  <si>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</si>
  <si>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</si>
  <si>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</si>
  <si>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</si>
  <si>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</si>
  <si>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</si>
  <si>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</si>
  <si>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</si>
  <si>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</si>
  <si>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</si>
  <si>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</si>
  <si>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</si>
  <si>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</si>
  <si>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</si>
  <si>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</si>
  <si>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</si>
  <si>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</si>
  <si>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</si>
  <si>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</si>
  <si>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</si>
  <si>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</si>
  <si>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</si>
  <si>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</si>
  <si>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</si>
  <si>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</si>
  <si>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</si>
  <si>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</si>
  <si>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</si>
  <si>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</si>
  <si>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</si>
  <si>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</si>
  <si>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</si>
  <si>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</si>
  <si>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</si>
  <si>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</si>
  <si>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</si>
  <si>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</si>
  <si>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</si>
  <si>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</si>
  <si>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</si>
  <si>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</si>
  <si>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</si>
  <si>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</si>
  <si>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</si>
  <si>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</si>
  <si>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</si>
  <si>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</si>
  <si>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</si>
  <si>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</si>
  <si>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</si>
  <si>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</si>
  <si>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</si>
  <si>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</si>
  <si>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</si>
  <si>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</si>
  <si>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</si>
  <si>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</si>
  <si>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</si>
  <si>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</si>
  <si>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</si>
  <si>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</si>
  <si>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</si>
  <si>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</si>
  <si>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</si>
  <si>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</si>
  <si>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</si>
  <si>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</si>
  <si>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</si>
  <si>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</si>
  <si>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</si>
  <si>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</si>
  <si>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</si>
  <si>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</si>
  <si>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</si>
  <si>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</si>
  <si>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</si>
  <si>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</si>
  <si>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</si>
  <si>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</si>
  <si>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</si>
  <si>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</si>
  <si>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</si>
  <si>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</si>
  <si>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</si>
  <si>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</si>
  <si>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</si>
  <si>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</si>
  <si>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</si>
  <si>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</si>
  <si>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</si>
  <si>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</si>
  <si>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</si>
  <si>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</si>
  <si>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</si>
  <si>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</si>
  <si>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</si>
  <si>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</si>
  <si>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</si>
  <si>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</si>
  <si>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</si>
  <si>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</si>
  <si>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</si>
  <si>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</si>
  <si>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</si>
  <si>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</si>
  <si>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</si>
  <si>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</si>
  <si>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</si>
  <si>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</si>
  <si>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</si>
  <si>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</si>
  <si>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</si>
  <si>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</si>
  <si>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</si>
  <si>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</si>
  <si>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</si>
  <si>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</si>
  <si>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</si>
  <si>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</si>
  <si>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</si>
  <si>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</si>
  <si>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</si>
  <si>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</si>
  <si>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</si>
  <si>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</si>
  <si>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</si>
  <si>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</si>
  <si>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</si>
  <si>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</si>
  <si>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</si>
  <si>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</si>
  <si>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</si>
  <si>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</si>
  <si>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</si>
  <si>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</si>
  <si>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</si>
  <si>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</si>
  <si>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</si>
  <si>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</si>
  <si>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</si>
  <si>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</si>
  <si>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</si>
  <si>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</si>
  <si>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</si>
  <si>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</si>
  <si>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</si>
  <si>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</si>
  <si>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</si>
  <si>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</si>
  <si>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</si>
  <si>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</si>
  <si>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</si>
  <si>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</si>
  <si>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</si>
  <si>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</si>
  <si>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</si>
  <si>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</si>
  <si>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</si>
  <si>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</si>
  <si>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</si>
  <si>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</si>
  <si>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</si>
  <si>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</si>
  <si>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</si>
  <si>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</si>
  <si>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</si>
  <si>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</si>
  <si>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</si>
  <si>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</si>
  <si>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</si>
  <si>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</si>
  <si>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</si>
  <si>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</si>
  <si>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</si>
  <si>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</si>
  <si>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</si>
  <si>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</si>
  <si>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</si>
  <si>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</si>
  <si>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</si>
  <si>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</si>
  <si>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</si>
  <si>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</si>
  <si>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</si>
  <si>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</si>
  <si>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</si>
  <si>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</si>
  <si>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</si>
  <si>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</si>
  <si>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</si>
  <si>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</si>
  <si>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</si>
  <si>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</si>
  <si>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</si>
  <si>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</si>
  <si>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</si>
  <si>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</si>
  <si>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</si>
  <si>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</si>
  <si>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</si>
  <si>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</si>
  <si>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</si>
  <si>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</si>
  <si>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</si>
  <si>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</si>
  <si>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</si>
  <si>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</si>
  <si>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</si>
  <si>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</si>
  <si>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</si>
  <si>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</si>
  <si>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</si>
  <si>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</si>
  <si>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</si>
  <si>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</si>
  <si>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</si>
  <si>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</si>
  <si>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</si>
  <si>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</si>
  <si>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</si>
  <si>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</si>
  <si>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</si>
  <si>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</si>
  <si>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</si>
  <si>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</si>
  <si>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</si>
  <si>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</si>
  <si>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</si>
  <si>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</si>
  <si>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</si>
  <si>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</si>
  <si>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</si>
  <si>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</si>
  <si>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</si>
  <si>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</si>
  <si>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</si>
  <si>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</si>
  <si>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</si>
  <si>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</si>
  <si>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</si>
  <si>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</si>
  <si>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</si>
  <si>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</si>
  <si>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</si>
  <si>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</si>
  <si>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</si>
  <si>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</si>
  <si>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</si>
  <si>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</si>
  <si>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</si>
  <si>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</si>
  <si>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</si>
  <si>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</si>
  <si>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</si>
  <si>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</si>
  <si>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</si>
  <si>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</si>
  <si>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</si>
  <si>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</si>
  <si>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</si>
  <si>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</si>
  <si>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</si>
  <si>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</si>
  <si>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</si>
  <si>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</si>
  <si>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</si>
  <si>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</si>
  <si>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</si>
  <si>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</si>
  <si>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</si>
  <si>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</si>
  <si>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</si>
  <si>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</si>
  <si>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</si>
  <si>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</si>
  <si>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</si>
  <si>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</si>
  <si>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</si>
  <si>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</si>
  <si>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</si>
  <si>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</si>
  <si>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</si>
  <si>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</si>
  <si>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</si>
  <si>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</si>
  <si>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</si>
  <si>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</si>
  <si>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</si>
  <si>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</si>
  <si>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</si>
  <si>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</si>
  <si>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</si>
  <si>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</si>
  <si>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</si>
  <si>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</si>
  <si>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</si>
  <si>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</si>
  <si>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</si>
  <si>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</si>
  <si>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</si>
  <si>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</si>
  <si>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</si>
  <si>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</si>
  <si>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</si>
  <si>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</si>
  <si>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</si>
  <si>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</si>
  <si>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</si>
  <si>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</si>
  <si>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</si>
  <si>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</si>
  <si>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</si>
  <si>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</si>
  <si>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</si>
  <si>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</si>
  <si>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</si>
  <si>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</si>
  <si>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</si>
  <si>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</si>
  <si>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</si>
  <si>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</si>
  <si>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</si>
  <si>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</si>
  <si>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</si>
  <si>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</si>
  <si>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</si>
  <si>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</si>
  <si>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</si>
  <si>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</si>
  <si>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</si>
  <si>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</si>
  <si>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</si>
  <si>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</si>
  <si>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</si>
  <si>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</si>
  <si>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</si>
  <si>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</si>
  <si>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</si>
  <si>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</si>
  <si>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</si>
  <si>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</si>
  <si>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</si>
  <si>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</si>
  <si>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</si>
  <si>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</si>
  <si>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</si>
  <si>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</si>
  <si>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</si>
  <si>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</si>
  <si>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</si>
  <si>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</si>
  <si>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</si>
  <si>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</si>
  <si>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</si>
  <si>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</si>
  <si>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</si>
  <si>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</si>
  <si>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</si>
  <si>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</si>
  <si>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</si>
  <si>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</si>
  <si>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</si>
  <si>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</si>
  <si>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</si>
  <si>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</si>
  <si>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</si>
  <si>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</si>
  <si>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</si>
  <si>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</si>
  <si>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</si>
  <si>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</si>
  <si>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</si>
  <si>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</si>
  <si>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</si>
  <si>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</si>
  <si>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</si>
  <si>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</si>
  <si>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</si>
  <si>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</si>
  <si>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</si>
  <si>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</si>
  <si>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</si>
  <si>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</si>
  <si>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</si>
  <si>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</si>
  <si>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</si>
  <si>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</si>
  <si>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</si>
  <si>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</si>
  <si>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</si>
  <si>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</si>
  <si>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</si>
  <si>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</si>
  <si>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</si>
  <si>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</si>
  <si>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</si>
  <si>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</si>
  <si>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</si>
  <si>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</si>
  <si>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</si>
  <si>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</si>
  <si>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</si>
  <si>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</si>
  <si>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</si>
  <si>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</si>
  <si>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</si>
  <si>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</si>
  <si>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</si>
  <si>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</si>
  <si>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</si>
  <si>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</si>
  <si>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</si>
  <si>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</si>
  <si>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</si>
  <si>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</si>
  <si>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</si>
  <si>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</si>
  <si>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</si>
  <si>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</si>
  <si>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</si>
  <si>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</si>
  <si>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</si>
  <si>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</si>
  <si>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</si>
  <si>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</si>
  <si>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</si>
  <si>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</si>
  <si>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</si>
  <si>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</si>
  <si>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</si>
  <si>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</si>
  <si>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</si>
  <si>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</si>
  <si>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</si>
  <si>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</si>
  <si>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</si>
  <si>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</si>
  <si>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</si>
  <si>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</si>
  <si>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</si>
  <si>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</si>
  <si>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</si>
  <si>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</si>
  <si>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</si>
  <si>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</si>
  <si>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</si>
  <si>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</si>
  <si>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</si>
  <si>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</si>
  <si>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</si>
  <si>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</si>
  <si>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</si>
  <si>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</si>
  <si>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</si>
  <si>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</si>
  <si>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</si>
  <si>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</si>
  <si>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</si>
  <si>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</si>
  <si>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</si>
  <si>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</si>
  <si>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</si>
  <si>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</si>
  <si>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</si>
  <si>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</si>
  <si>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</si>
  <si>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</si>
  <si>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</si>
  <si>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</si>
  <si>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</si>
  <si>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</si>
  <si>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</si>
  <si>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</si>
  <si>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</si>
  <si>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</si>
  <si>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</si>
  <si>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</si>
  <si>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</si>
  <si>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</si>
  <si>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</si>
  <si>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</si>
  <si>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</si>
  <si>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</si>
  <si>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</si>
  <si>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</si>
  <si>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</si>
  <si>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</si>
  <si>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</si>
  <si>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</si>
  <si>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</si>
  <si>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</si>
  <si>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</si>
  <si>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</si>
  <si>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</si>
  <si>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</si>
  <si>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</si>
  <si>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</si>
  <si>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</si>
  <si>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</si>
  <si>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</si>
  <si>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</si>
  <si>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</si>
  <si>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</si>
  <si>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</si>
  <si>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</si>
  <si>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</si>
  <si>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</si>
  <si>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</si>
  <si>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</si>
  <si>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</si>
  <si>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</si>
  <si>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</si>
  <si>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</si>
  <si>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</si>
  <si>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</si>
  <si>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</si>
  <si>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</si>
  <si>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</si>
  <si>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</si>
  <si>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</si>
  <si>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</si>
  <si>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</si>
  <si>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</si>
  <si>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</si>
  <si>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</si>
  <si>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</si>
  <si>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</si>
  <si>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</si>
  <si>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</si>
  <si>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</si>
  <si>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</si>
  <si>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</si>
  <si>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</si>
  <si>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</si>
  <si>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</si>
  <si>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</si>
  <si>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</si>
  <si>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</si>
  <si>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</si>
  <si>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</si>
  <si>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</si>
  <si>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</si>
  <si>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</si>
  <si>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</si>
  <si>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</si>
  <si>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</si>
  <si>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</si>
  <si>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</si>
  <si>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</si>
  <si>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</si>
  <si>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</si>
  <si>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</si>
  <si>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</si>
  <si>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</si>
  <si>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</si>
  <si>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</si>
  <si>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</si>
  <si>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</si>
  <si>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</si>
  <si>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</si>
  <si>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</si>
  <si>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</si>
  <si>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</si>
  <si>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</si>
  <si>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</si>
  <si>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</si>
  <si>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</si>
  <si>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</si>
  <si>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</si>
  <si>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</si>
  <si>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</si>
  <si>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</si>
  <si>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</si>
  <si>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</si>
  <si>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</si>
  <si>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</si>
  <si>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</si>
  <si>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</si>
  <si>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</si>
  <si>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</si>
  <si>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</si>
  <si>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</si>
  <si>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</si>
  <si>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</si>
  <si>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</si>
  <si>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</si>
  <si>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</si>
  <si>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</si>
  <si>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</si>
  <si>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</si>
  <si>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</si>
  <si>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</si>
  <si>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</si>
  <si>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</si>
  <si>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</si>
  <si>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</si>
  <si>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</si>
  <si>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</si>
  <si>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</si>
  <si>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</si>
  <si>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</si>
  <si>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</si>
  <si>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</si>
  <si>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</si>
  <si>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</si>
  <si>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</si>
  <si>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</si>
  <si>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</si>
  <si>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</si>
  <si>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</si>
  <si>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</si>
  <si>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</si>
  <si>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</si>
  <si>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</si>
  <si>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</si>
  <si>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</si>
  <si>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</si>
  <si>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</si>
  <si>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</si>
  <si>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</si>
  <si>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</si>
  <si>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</si>
  <si>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</si>
  <si>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</si>
  <si>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</si>
  <si>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</si>
  <si>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</si>
  <si>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</si>
  <si>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</si>
  <si>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</si>
  <si>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</si>
  <si>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</si>
  <si>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</si>
  <si>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</si>
  <si>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</si>
  <si>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</si>
  <si>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</si>
  <si>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</si>
  <si>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</si>
  <si>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</si>
  <si>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</si>
  <si>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</si>
  <si>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</si>
  <si>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</si>
  <si>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</si>
  <si>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</si>
  <si>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</si>
  <si>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</si>
  <si>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</si>
  <si>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</si>
  <si>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</si>
  <si>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</si>
  <si>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</si>
  <si>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</si>
  <si>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</si>
  <si>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</si>
  <si>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</si>
  <si>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</si>
  <si>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</si>
  <si>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</si>
  <si>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</si>
  <si>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</si>
  <si>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</si>
  <si>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</si>
  <si>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</si>
  <si>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</si>
  <si>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</si>
  <si>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</si>
  <si>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</si>
  <si>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</si>
  <si>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</si>
  <si>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</si>
  <si>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</si>
  <si>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</si>
  <si>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</si>
  <si>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</si>
  <si>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</si>
  <si>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</si>
  <si>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</si>
  <si>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</si>
  <si>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</si>
  <si>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</si>
  <si>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</si>
  <si>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</si>
  <si>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</si>
  <si>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</si>
  <si>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</si>
  <si>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</si>
  <si>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</si>
  <si>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</si>
  <si>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</si>
  <si>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</si>
  <si>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</si>
  <si>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</si>
  <si>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</si>
  <si>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</si>
  <si>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</si>
  <si>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</si>
  <si>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</si>
  <si>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</si>
  <si>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</si>
  <si>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</si>
  <si>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</si>
  <si>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</si>
  <si>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</si>
  <si>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</si>
  <si>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</si>
  <si>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</si>
  <si>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</si>
  <si>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</si>
  <si>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</si>
  <si>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</si>
  <si>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</si>
  <si>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</si>
  <si>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</si>
  <si>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</si>
  <si>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</si>
  <si>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</si>
  <si>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</si>
  <si>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</si>
  <si>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</si>
  <si>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</si>
  <si>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</si>
  <si>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</si>
  <si>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</si>
  <si>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</si>
  <si>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</si>
  <si>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</si>
  <si>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</si>
  <si>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</si>
  <si>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</si>
  <si>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</si>
  <si>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</si>
  <si>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</si>
  <si>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</si>
  <si>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</si>
  <si>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</si>
  <si>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</si>
  <si>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</si>
  <si>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</si>
  <si>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</si>
  <si>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</si>
  <si>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</si>
  <si>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</si>
  <si>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</si>
  <si>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</si>
  <si>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</si>
  <si>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</si>
  <si>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</si>
  <si>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</si>
  <si>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</si>
  <si>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</si>
  <si>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</si>
  <si>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</si>
  <si>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</si>
  <si>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</si>
  <si>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</si>
  <si>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</si>
  <si>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</si>
  <si>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</si>
  <si>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</si>
  <si>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</si>
  <si>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</si>
  <si>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</si>
  <si>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</si>
  <si>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</si>
  <si>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</si>
  <si>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</si>
  <si>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</si>
  <si>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</si>
  <si>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</si>
  <si>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</si>
  <si>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</si>
  <si>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</si>
  <si>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</si>
  <si>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</si>
  <si>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</si>
  <si>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</si>
  <si>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</si>
  <si>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</si>
  <si>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</si>
  <si>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</si>
  <si>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</si>
  <si>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</si>
  <si>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</si>
  <si>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</si>
  <si>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</si>
  <si>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</si>
  <si>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</si>
  <si>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</si>
  <si>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</si>
  <si>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</si>
  <si>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</si>
  <si>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</si>
  <si>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</si>
  <si>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</si>
  <si>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</si>
  <si>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</si>
  <si>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</si>
  <si>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</si>
  <si>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</si>
  <si>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</si>
  <si>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</si>
  <si>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</si>
  <si>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</si>
  <si>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</si>
  <si>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</si>
  <si>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</si>
  <si>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</si>
  <si>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</si>
  <si>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</si>
  <si>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</si>
  <si>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</si>
  <si>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</si>
  <si>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</si>
  <si>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</si>
  <si>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</si>
  <si>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</si>
  <si>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</si>
  <si>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</si>
  <si>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</si>
  <si>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</si>
  <si>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</si>
  <si>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</si>
  <si>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</si>
  <si>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</si>
  <si>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</si>
  <si>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</si>
  <si>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</si>
  <si>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</si>
  <si>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</si>
  <si>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</si>
  <si>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</si>
  <si>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</si>
  <si>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</si>
  <si>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</si>
  <si>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</si>
  <si>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</si>
  <si>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</si>
  <si>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</si>
  <si>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</si>
  <si>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</si>
  <si>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</si>
  <si>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</si>
  <si>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</si>
  <si>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</si>
  <si>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</si>
  <si>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</si>
  <si>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</si>
  <si>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</si>
  <si>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</si>
  <si>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</si>
  <si>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</si>
  <si>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</si>
  <si>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</si>
  <si>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</si>
  <si>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</si>
  <si>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</si>
  <si>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</si>
  <si>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</si>
  <si>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</si>
  <si>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</si>
  <si>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</si>
  <si>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</si>
  <si>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</si>
  <si>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</si>
  <si>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</si>
  <si>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</si>
  <si>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</si>
  <si>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</si>
  <si>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</si>
  <si>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</si>
  <si>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</si>
  <si>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</si>
  <si>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</si>
  <si>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</si>
  <si>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</si>
  <si>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</si>
  <si>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</si>
  <si>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</si>
  <si>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</si>
  <si>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</si>
  <si>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</si>
  <si>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</si>
  <si>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</si>
  <si>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</si>
  <si>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</si>
  <si>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</si>
  <si>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</si>
  <si>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</si>
  <si>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</si>
  <si>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</si>
  <si>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</si>
  <si>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</si>
  <si>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</si>
  <si>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</si>
  <si>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</si>
  <si>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</si>
  <si>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</si>
  <si>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</si>
  <si>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</si>
  <si>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</si>
  <si>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</si>
  <si>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</si>
  <si>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</si>
  <si>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</si>
  <si>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</si>
  <si>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</si>
  <si>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</si>
  <si>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</si>
  <si>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</si>
  <si>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</si>
  <si>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</si>
  <si>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</si>
  <si>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</si>
  <si>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</si>
  <si>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</si>
  <si>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</si>
  <si>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</si>
  <si>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</si>
  <si>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</si>
  <si>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</si>
  <si>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</si>
  <si>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</si>
  <si>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</si>
  <si>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</si>
  <si>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</si>
  <si>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</si>
  <si>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</si>
  <si>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</si>
  <si>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</si>
  <si>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</si>
  <si>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</si>
  <si>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</si>
  <si>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</si>
  <si>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</si>
  <si>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</si>
  <si>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</si>
  <si>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</si>
  <si>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</si>
  <si>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</si>
  <si>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</si>
  <si>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</si>
  <si>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</si>
  <si>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</si>
  <si>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</si>
  <si>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</si>
  <si>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</si>
  <si>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</si>
  <si>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</si>
  <si>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</si>
  <si>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</si>
  <si>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</si>
  <si>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</si>
  <si>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</si>
  <si>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</si>
  <si>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</si>
  <si>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</si>
  <si>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</si>
  <si>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</si>
  <si>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</si>
  <si>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</si>
  <si>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</si>
  <si>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</si>
  <si>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</si>
  <si>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</si>
  <si>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</si>
  <si>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</si>
  <si>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</si>
  <si>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</si>
  <si>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</si>
  <si>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</si>
  <si>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</si>
  <si>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</si>
  <si>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</si>
  <si>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</si>
  <si>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</si>
  <si>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</si>
  <si>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</si>
  <si>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</si>
  <si>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</si>
  <si>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</si>
  <si>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</si>
  <si>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</si>
  <si>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</si>
  <si>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</si>
  <si>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</si>
  <si>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</si>
  <si>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</si>
  <si>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</si>
  <si>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</si>
  <si>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</si>
  <si>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</si>
  <si>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</si>
  <si>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</si>
  <si>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</si>
  <si>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</si>
  <si>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</si>
  <si>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</si>
  <si>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</si>
  <si>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</si>
  <si>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</si>
  <si>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</si>
  <si>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</si>
  <si>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</si>
  <si>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</si>
  <si>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</si>
  <si>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</si>
  <si>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</si>
  <si>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</si>
  <si>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</si>
  <si>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</si>
  <si>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</si>
  <si>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</si>
  <si>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</si>
  <si>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</si>
  <si>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</si>
  <si>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</si>
  <si>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</si>
  <si>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</si>
  <si>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</si>
  <si>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</si>
  <si>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</si>
  <si>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</si>
  <si>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</si>
  <si>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</si>
  <si>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</si>
  <si>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</si>
  <si>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</si>
  <si>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</si>
  <si>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</si>
  <si>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</si>
  <si>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</si>
  <si>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</si>
  <si>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</si>
  <si>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</si>
  <si>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</si>
  <si>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</si>
  <si>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</si>
  <si>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</si>
  <si>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</si>
  <si>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</si>
  <si>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</si>
  <si>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</si>
  <si>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</si>
  <si>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</si>
  <si>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</si>
  <si>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</si>
  <si>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</si>
  <si>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</si>
  <si>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</si>
  <si>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</si>
  <si>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</si>
  <si>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</si>
  <si>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</si>
  <si>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</si>
  <si>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</si>
  <si>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</si>
  <si>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</si>
  <si>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</si>
  <si>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</si>
  <si>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</si>
  <si>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</si>
  <si>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</si>
  <si>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</si>
  <si>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</si>
  <si>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</si>
  <si>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</si>
  <si>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</si>
  <si>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</si>
  <si>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</si>
  <si>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</si>
  <si>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</si>
  <si>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</si>
  <si>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</si>
  <si>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</si>
  <si>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</si>
  <si>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</si>
  <si>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</si>
  <si>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</si>
  <si>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</si>
  <si>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</si>
  <si>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</si>
  <si>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</si>
  <si>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</si>
  <si>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</si>
  <si>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</si>
  <si>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</si>
  <si>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</si>
  <si>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</si>
  <si>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</si>
  <si>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</si>
  <si>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</si>
  <si>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</si>
  <si>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</si>
  <si>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</si>
  <si>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</si>
  <si>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</si>
  <si>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</si>
  <si>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</si>
  <si>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</si>
  <si>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</si>
  <si>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</si>
  <si>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</si>
  <si>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</si>
  <si>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</si>
  <si>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</si>
  <si>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</si>
  <si>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</si>
  <si>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</si>
  <si>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</si>
  <si>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</si>
  <si>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</si>
  <si>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</si>
  <si>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</si>
  <si>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</si>
  <si>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</si>
  <si>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</si>
  <si>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</si>
  <si>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</si>
  <si>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</si>
  <si>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</si>
  <si>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</si>
  <si>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</si>
  <si>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</si>
  <si>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</si>
  <si>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</si>
  <si>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</si>
  <si>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</si>
  <si>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</si>
  <si>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</si>
  <si>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</si>
  <si>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</si>
  <si>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</si>
  <si>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</si>
  <si>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</si>
  <si>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</si>
  <si>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</si>
  <si>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</si>
  <si>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</si>
  <si>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</si>
  <si>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</si>
  <si>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</si>
  <si>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</si>
  <si>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</si>
  <si>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</si>
  <si>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</si>
  <si>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</si>
  <si>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</si>
  <si>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</si>
  <si>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</si>
  <si>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</si>
  <si>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</si>
  <si>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</si>
  <si>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</si>
  <si>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</si>
  <si>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</si>
  <si>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</si>
  <si>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</si>
  <si>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</si>
  <si>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</si>
  <si>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</si>
  <si>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</si>
  <si>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</si>
  <si>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</si>
  <si>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</si>
  <si>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</si>
  <si>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</si>
  <si>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</si>
  <si>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</si>
  <si>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</si>
  <si>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</si>
  <si>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</si>
  <si>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</si>
  <si>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</si>
  <si>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</si>
  <si>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</si>
  <si>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</si>
  <si>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</si>
  <si>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</si>
  <si>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</si>
  <si>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</si>
  <si>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</si>
  <si>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</si>
  <si>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</si>
  <si>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</si>
  <si>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</si>
  <si>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</si>
  <si>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</si>
  <si>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</si>
  <si>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</si>
  <si>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</si>
  <si>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</si>
  <si>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</si>
  <si>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</si>
  <si>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</si>
  <si>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</si>
  <si>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</si>
  <si>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</si>
  <si>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</si>
  <si>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</si>
  <si>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</si>
  <si>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</si>
  <si>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</si>
  <si>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</si>
  <si>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</si>
  <si>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</si>
  <si>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</si>
  <si>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</si>
  <si>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</si>
  <si>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</si>
  <si>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</si>
  <si>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</si>
  <si>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</si>
  <si>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</si>
  <si>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</si>
  <si>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</si>
  <si>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</si>
  <si>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</si>
  <si>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</si>
  <si>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</si>
  <si>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</si>
  <si>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</si>
  <si>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</si>
  <si>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</si>
  <si>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</si>
  <si>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</si>
  <si>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</si>
  <si>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</si>
  <si>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</si>
  <si>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</si>
  <si>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</si>
  <si>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</si>
  <si>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</si>
  <si>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</si>
  <si>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</si>
  <si>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</si>
  <si>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</si>
  <si>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</si>
  <si>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</si>
  <si>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</si>
  <si>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</si>
  <si>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</si>
  <si>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</si>
  <si>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</si>
  <si>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</si>
  <si>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</si>
  <si>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</si>
  <si>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</si>
  <si>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</si>
  <si>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</si>
  <si>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</si>
  <si>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</si>
  <si>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</si>
  <si>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</si>
  <si>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</si>
  <si>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</si>
  <si>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</si>
  <si>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</si>
  <si>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</si>
  <si>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</si>
  <si>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</si>
  <si>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</si>
  <si>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</si>
  <si>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</si>
  <si>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</si>
  <si>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</si>
  <si>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</si>
  <si>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</si>
  <si>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</si>
  <si>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</si>
  <si>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</si>
  <si>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</si>
  <si>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</si>
  <si>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</si>
  <si>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</si>
  <si>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</si>
  <si>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</si>
  <si>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</si>
  <si>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</si>
  <si>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</si>
  <si>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</si>
  <si>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</si>
  <si>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</si>
  <si>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</si>
  <si>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</si>
  <si>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</si>
  <si>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</si>
  <si>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</si>
  <si>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</si>
  <si>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</si>
  <si>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</si>
  <si>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</si>
  <si>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</si>
  <si>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</si>
  <si>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</si>
  <si>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</si>
  <si>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</si>
  <si>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</si>
  <si>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</si>
  <si>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</si>
  <si>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</si>
  <si>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</si>
  <si>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</si>
  <si>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</si>
  <si>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</si>
  <si>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</si>
  <si>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</si>
  <si>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</si>
  <si>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</si>
  <si>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</si>
  <si>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</si>
  <si>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</si>
  <si>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</si>
  <si>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</si>
  <si>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</si>
  <si>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</si>
  <si>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</si>
  <si>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</si>
  <si>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</si>
  <si>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</si>
  <si>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</si>
  <si>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</si>
  <si>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</si>
  <si>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</si>
  <si>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</si>
  <si>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</si>
  <si>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</si>
  <si>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</si>
  <si>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</si>
  <si>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</si>
  <si>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</si>
  <si>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</si>
  <si>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</si>
  <si>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</si>
  <si>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</si>
  <si>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</si>
  <si>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</si>
  <si>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</si>
  <si>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</si>
  <si>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</si>
  <si>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</si>
  <si>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</si>
  <si>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</si>
  <si>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</si>
  <si>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</si>
  <si>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</si>
  <si>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</si>
  <si>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</si>
  <si>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</si>
  <si>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</si>
  <si>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</si>
  <si>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</si>
  <si>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</si>
  <si>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</si>
  <si>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</si>
  <si>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</si>
  <si>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</si>
  <si>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</si>
  <si>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</si>
  <si>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</si>
  <si>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</si>
  <si>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</si>
  <si>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</si>
  <si>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</si>
  <si>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</si>
  <si>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</si>
  <si>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</si>
  <si>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</si>
  <si>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</si>
  <si>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</si>
  <si>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</si>
  <si>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</si>
  <si>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</si>
  <si>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</si>
  <si>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</si>
  <si>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</si>
  <si>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</si>
  <si>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</si>
  <si>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</si>
  <si>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</si>
  <si>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</si>
  <si>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</si>
  <si>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</si>
  <si>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</si>
  <si>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</si>
  <si>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</si>
  <si>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</si>
  <si>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</si>
  <si>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</si>
  <si>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</si>
  <si>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</si>
  <si>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</si>
  <si>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</si>
  <si>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</si>
  <si>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</si>
  <si>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</si>
  <si>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</si>
  <si>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</si>
  <si>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</si>
  <si>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</si>
  <si>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</si>
  <si>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</si>
  <si>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</si>
  <si>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</si>
  <si>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</si>
  <si>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</si>
  <si>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</si>
  <si>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</si>
  <si>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</si>
  <si>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</si>
  <si>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</si>
  <si>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</si>
  <si>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</si>
  <si>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</si>
  <si>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</si>
  <si>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</si>
  <si>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</si>
  <si>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</si>
  <si>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</si>
  <si>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</si>
  <si>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</si>
  <si>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</si>
  <si>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</si>
  <si>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</si>
  <si>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</si>
  <si>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</si>
  <si>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</si>
  <si>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</si>
  <si>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</si>
  <si>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</si>
  <si>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</si>
  <si>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</si>
  <si>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</si>
  <si>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</si>
  <si>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</si>
  <si>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</si>
  <si>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</si>
  <si>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</si>
  <si>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</si>
  <si>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</si>
  <si>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</si>
  <si>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</si>
  <si>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</si>
  <si>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</si>
  <si>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</si>
  <si>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</si>
  <si>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</si>
  <si>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</si>
  <si>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</si>
  <si>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</si>
  <si>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</si>
  <si>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</si>
  <si>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</si>
  <si>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</si>
  <si>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</si>
  <si>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</si>
  <si>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</si>
  <si>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</si>
  <si>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</si>
  <si>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</si>
  <si>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</si>
  <si>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</si>
  <si>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</si>
  <si>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</si>
  <si>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</si>
  <si>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</si>
  <si>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</si>
  <si>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</si>
  <si>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</si>
  <si>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</si>
  <si>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</si>
  <si>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</si>
  <si>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</si>
  <si>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</si>
  <si>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</si>
  <si>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</si>
  <si>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</si>
  <si>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</si>
  <si>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</si>
  <si>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</si>
  <si>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</si>
  <si>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</si>
  <si>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</si>
  <si>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</si>
  <si>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</si>
  <si>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</si>
  <si>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</si>
  <si>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</si>
  <si>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</si>
  <si>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</si>
  <si>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</si>
  <si>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</si>
  <si>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</si>
  <si>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</si>
  <si>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</si>
  <si>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</si>
  <si>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</si>
  <si>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</si>
  <si>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</si>
  <si>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</si>
  <si>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</si>
  <si>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</si>
  <si>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</si>
  <si>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</si>
  <si>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</si>
  <si>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</si>
  <si>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</si>
  <si>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</si>
  <si>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</si>
  <si>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</si>
  <si>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</si>
  <si>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</si>
  <si>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</si>
  <si>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</si>
  <si>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</si>
  <si>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</si>
  <si>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</si>
  <si>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</si>
  <si>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</si>
  <si>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</si>
  <si>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</si>
  <si>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</si>
  <si>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</si>
  <si>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</si>
  <si>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</si>
  <si>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</si>
  <si>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</si>
  <si>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</si>
  <si>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</si>
  <si>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</si>
  <si>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</si>
  <si>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</si>
  <si>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</si>
  <si>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</si>
  <si>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</si>
  <si>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</si>
  <si>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</si>
  <si>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</si>
  <si>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</si>
  <si>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</si>
  <si>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</si>
  <si>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</si>
  <si>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</si>
  <si>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</si>
  <si>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</si>
  <si>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</si>
  <si>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</si>
  <si>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</si>
  <si>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</si>
  <si>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</si>
  <si>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</si>
  <si>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</si>
  <si>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</si>
  <si>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</si>
  <si>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</si>
  <si>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</si>
  <si>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</si>
  <si>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</si>
  <si>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</si>
  <si>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</si>
  <si>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</si>
  <si>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</si>
  <si>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</si>
  <si>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</si>
  <si>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</si>
  <si>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</si>
  <si>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</si>
  <si>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</si>
  <si>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</si>
  <si>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</si>
  <si>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</si>
  <si>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</si>
  <si>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</si>
  <si>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</si>
  <si>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</si>
  <si>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</si>
  <si>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</si>
  <si>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</si>
  <si>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</si>
  <si>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</si>
  <si>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</si>
  <si>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</si>
  <si>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</si>
  <si>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</si>
  <si>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</si>
  <si>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</si>
  <si>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</si>
  <si>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</si>
  <si>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</si>
  <si>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</si>
  <si>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</si>
  <si>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</si>
  <si>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</si>
  <si>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</si>
  <si>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</si>
  <si>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</si>
  <si>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</si>
  <si>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</si>
  <si>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</si>
  <si>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</si>
  <si>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</si>
  <si>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</si>
  <si>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</si>
  <si>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</si>
  <si>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</si>
  <si>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</si>
  <si>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</si>
  <si>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</si>
  <si>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</si>
  <si>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</si>
  <si>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</si>
  <si>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</si>
  <si>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</si>
  <si>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</si>
  <si>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</si>
  <si>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</si>
  <si>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</si>
  <si>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</si>
  <si>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</si>
  <si>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</si>
  <si>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</si>
  <si>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</si>
  <si>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</si>
  <si>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</si>
  <si>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</si>
  <si>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</si>
  <si>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</si>
  <si>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</si>
  <si>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</si>
  <si>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</si>
  <si>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</si>
  <si>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</si>
  <si>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</si>
  <si>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</si>
  <si>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</si>
  <si>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</si>
  <si>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</si>
  <si>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</si>
  <si>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</si>
  <si>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</si>
  <si>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</si>
  <si>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</si>
  <si>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</si>
  <si>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</si>
  <si>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</si>
  <si>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</si>
  <si>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</si>
  <si>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</si>
  <si>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</si>
  <si>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</si>
  <si>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</si>
  <si>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</si>
  <si>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</si>
  <si>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</si>
  <si>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</si>
  <si>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</si>
  <si>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</si>
  <si>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</si>
  <si>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</si>
  <si>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</si>
  <si>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</si>
  <si>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</si>
  <si>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</si>
  <si>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</si>
  <si>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</si>
  <si>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</si>
  <si>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</si>
  <si>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</si>
  <si>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</si>
  <si>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</si>
  <si>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</si>
  <si>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</si>
  <si>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</si>
  <si>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</si>
  <si>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</si>
  <si>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</si>
  <si>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</si>
  <si>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</si>
  <si>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</si>
  <si>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</si>
  <si>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</si>
  <si>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</si>
  <si>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</si>
  <si>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</si>
  <si>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</si>
  <si>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</si>
  <si>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</si>
  <si>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</si>
  <si>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</si>
  <si>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</si>
  <si>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</si>
  <si>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</si>
  <si>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</si>
  <si>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</si>
  <si>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</si>
  <si>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</si>
  <si>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</si>
  <si>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</si>
  <si>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</si>
  <si>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</si>
  <si>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</si>
  <si>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</si>
  <si>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</si>
  <si>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</si>
  <si>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</si>
  <si>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</si>
  <si>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</si>
  <si>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</si>
  <si>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</si>
  <si>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</si>
  <si>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</si>
  <si>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</si>
  <si>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</si>
  <si>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</si>
  <si>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</si>
  <si>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</si>
  <si>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</si>
  <si>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</si>
  <si>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</si>
  <si>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</si>
  <si>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</si>
  <si>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</si>
  <si>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</si>
  <si>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</si>
  <si>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</si>
  <si>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</si>
  <si>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</si>
  <si>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</si>
  <si>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</si>
  <si>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</si>
  <si>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</si>
  <si>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</si>
  <si>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</si>
  <si>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</si>
  <si>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</si>
  <si>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</si>
  <si>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</si>
  <si>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</si>
  <si>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</si>
  <si>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</si>
  <si>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</si>
  <si>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</si>
  <si>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</si>
  <si>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</si>
  <si>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</si>
  <si>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</si>
  <si>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</si>
  <si>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</si>
  <si>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</si>
  <si>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</si>
  <si>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</si>
  <si>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</si>
  <si>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</si>
  <si>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</si>
  <si>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</si>
  <si>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</si>
  <si>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</si>
  <si>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</si>
  <si>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</si>
  <si>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</si>
  <si>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</si>
  <si>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</si>
  <si>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</si>
  <si>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</si>
  <si>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</si>
  <si>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</si>
  <si>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</si>
  <si>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</si>
  <si>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</si>
  <si>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</si>
  <si>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</si>
  <si>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</si>
  <si>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</si>
  <si>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</si>
  <si>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</si>
  <si>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</si>
  <si>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</si>
  <si>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</si>
  <si>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</si>
  <si>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</si>
  <si>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</si>
  <si>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</si>
  <si>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</si>
  <si>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</si>
  <si>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</si>
  <si>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</si>
  <si>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</si>
  <si>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</si>
  <si>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</si>
  <si>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</si>
  <si>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</si>
  <si>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</si>
  <si>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</si>
  <si>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</si>
  <si>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</si>
  <si>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</si>
  <si>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</si>
  <si>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</si>
  <si>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</si>
  <si>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</si>
  <si>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</si>
  <si>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</si>
  <si>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</si>
  <si>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</si>
  <si>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</si>
  <si>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</si>
  <si>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</si>
  <si>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</si>
  <si>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</si>
  <si>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</si>
  <si>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</si>
  <si>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</si>
  <si>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</si>
  <si>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</si>
  <si>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</si>
  <si>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</si>
  <si>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</si>
  <si>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</si>
  <si>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</si>
  <si>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</si>
  <si>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</si>
  <si>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</si>
  <si>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</si>
  <si>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</si>
  <si>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</si>
  <si>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</si>
  <si>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</si>
  <si>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</si>
  <si>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</si>
  <si>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</si>
  <si>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</si>
  <si>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</si>
  <si>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</si>
  <si>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</si>
  <si>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</si>
  <si>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</si>
  <si>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</si>
  <si>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</si>
  <si>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</si>
  <si>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</si>
  <si>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</si>
  <si>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</si>
  <si>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</si>
  <si>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</si>
  <si>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</si>
  <si>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</si>
  <si>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</si>
  <si>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</si>
  <si>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</si>
  <si>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</si>
  <si>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</si>
  <si>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</si>
  <si>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</si>
  <si>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</si>
  <si>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</si>
  <si>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</si>
  <si>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</si>
  <si>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</si>
  <si>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</si>
  <si>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</si>
  <si>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</si>
  <si>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</si>
  <si>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</si>
  <si>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</si>
  <si>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</si>
  <si>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</si>
  <si>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</si>
  <si>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</si>
  <si>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</si>
  <si>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</si>
  <si>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</si>
  <si>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</si>
  <si>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</si>
  <si>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</si>
  <si>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</si>
  <si>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</si>
  <si>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</si>
  <si>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</si>
  <si>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</si>
  <si>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</si>
  <si>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</si>
  <si>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</si>
  <si>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</si>
  <si>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</si>
  <si>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</si>
  <si>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</si>
  <si>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</si>
  <si>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</si>
  <si>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</si>
  <si>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</si>
  <si>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</si>
  <si>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</si>
  <si>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</si>
  <si>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</si>
  <si>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</si>
  <si>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</si>
  <si>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</si>
  <si>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</si>
  <si>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</si>
  <si>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</si>
  <si>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</si>
  <si>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</si>
  <si>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</si>
  <si>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</si>
  <si>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</si>
  <si>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</si>
  <si>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</si>
  <si>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</si>
  <si>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</si>
  <si>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</si>
  <si>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</si>
  <si>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</si>
  <si>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</si>
  <si>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</si>
  <si>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</si>
  <si>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</si>
  <si>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</si>
  <si>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</si>
  <si>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</si>
  <si>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</si>
  <si>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</si>
  <si>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</si>
  <si>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</si>
  <si>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</si>
  <si>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</si>
  <si>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</si>
  <si>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</si>
  <si>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</si>
  <si>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</si>
  <si>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</si>
  <si>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</si>
  <si>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</si>
  <si>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</si>
  <si>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</si>
  <si>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</si>
  <si>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</si>
  <si>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</si>
  <si>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</si>
  <si>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</si>
  <si>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</si>
  <si>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</si>
  <si>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</si>
  <si>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</si>
  <si>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</si>
  <si>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</si>
  <si>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</si>
  <si>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</si>
  <si>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</si>
  <si>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</si>
  <si>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</si>
  <si>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</si>
  <si>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</si>
  <si>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</si>
  <si>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</si>
  <si>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</si>
  <si>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</si>
  <si>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</si>
  <si>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</si>
  <si>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</si>
  <si>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</si>
  <si>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</si>
  <si>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</si>
  <si>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</si>
  <si>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</si>
  <si>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</si>
  <si>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</si>
  <si>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</si>
  <si>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</si>
  <si>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</si>
  <si>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</si>
  <si>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</si>
  <si>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</si>
  <si>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</si>
  <si>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</si>
  <si>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</si>
  <si>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</si>
  <si>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</si>
  <si>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</si>
  <si>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</si>
  <si>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</si>
  <si>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</si>
  <si>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</si>
  <si>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</si>
  <si>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</si>
  <si>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</si>
  <si>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</si>
  <si>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</si>
  <si>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</si>
  <si>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</si>
  <si>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</si>
  <si>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</si>
  <si>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</si>
  <si>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</si>
  <si>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</si>
  <si>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</si>
  <si>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</si>
  <si>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</si>
  <si>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</si>
  <si>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</si>
  <si>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</si>
  <si>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</si>
  <si>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</si>
  <si>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</si>
  <si>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</si>
  <si>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</si>
  <si>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</si>
  <si>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</si>
  <si>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</si>
  <si>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</si>
  <si>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</si>
  <si>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</si>
  <si>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</si>
  <si>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</si>
  <si>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</si>
  <si>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</si>
  <si>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</si>
  <si>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</si>
  <si>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</si>
  <si>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</si>
  <si>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</si>
  <si>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</si>
  <si>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</si>
  <si>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</si>
  <si>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</si>
  <si>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</si>
  <si>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</si>
  <si>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</si>
  <si>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</si>
  <si>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</si>
  <si>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</si>
  <si>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</si>
  <si>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</si>
  <si>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</si>
  <si>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</si>
  <si>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</si>
  <si>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</si>
  <si>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</si>
  <si>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</si>
  <si>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</si>
  <si>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</si>
  <si>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</si>
  <si>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</si>
  <si>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</si>
  <si>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</si>
  <si>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</si>
  <si>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</si>
  <si>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</si>
  <si>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</si>
  <si>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</si>
  <si>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</si>
  <si>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</si>
  <si>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</si>
  <si>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</si>
  <si>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</si>
  <si>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</si>
  <si>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</si>
  <si>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</si>
  <si>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</si>
  <si>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</si>
  <si>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</si>
  <si>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</si>
  <si>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</si>
  <si>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</si>
  <si>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</si>
  <si>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</si>
  <si>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</si>
  <si>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</si>
  <si>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</si>
  <si>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</si>
  <si>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</si>
  <si>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</si>
  <si>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</si>
  <si>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</si>
  <si>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</si>
  <si>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</si>
  <si>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</si>
  <si>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</si>
  <si>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</si>
  <si>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</si>
  <si>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</si>
  <si>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</si>
  <si>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</si>
  <si>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</si>
  <si>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</si>
  <si>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</si>
  <si>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</si>
  <si>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</si>
  <si>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</si>
  <si>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</si>
  <si>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</si>
  <si>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</si>
  <si>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</si>
  <si>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</si>
  <si>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</si>
  <si>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</si>
  <si>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</si>
  <si>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</si>
  <si>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</si>
  <si>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</si>
  <si>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</si>
  <si>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</si>
  <si>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</si>
  <si>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</si>
  <si>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</si>
  <si>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</si>
  <si>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</si>
  <si>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</si>
  <si>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</si>
  <si>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</si>
  <si>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</si>
  <si>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</si>
  <si>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</si>
  <si>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</si>
  <si>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</si>
  <si>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</si>
  <si>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</si>
  <si>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</si>
  <si>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</si>
  <si>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</si>
  <si>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</si>
  <si>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</si>
  <si>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</si>
  <si>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</si>
  <si>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</si>
  <si>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</si>
  <si>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</si>
  <si>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</si>
  <si>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</si>
  <si>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</si>
  <si>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</si>
  <si>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</si>
  <si>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</si>
  <si>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</si>
  <si>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</si>
  <si>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</si>
  <si>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</si>
  <si>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</si>
  <si>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</si>
  <si>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</si>
  <si>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</si>
  <si>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</si>
  <si>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</si>
  <si>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</si>
  <si>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</si>
  <si>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</si>
  <si>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</si>
  <si>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</si>
  <si>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</si>
  <si>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</si>
  <si>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</si>
  <si>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</si>
  <si>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</si>
  <si>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</si>
  <si>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</si>
  <si>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</si>
  <si>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</si>
  <si>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</si>
  <si>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</si>
  <si>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</si>
  <si>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</si>
  <si>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</si>
  <si>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</si>
  <si>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</si>
  <si>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</si>
  <si>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</si>
  <si>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</si>
  <si>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</si>
  <si>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</si>
  <si>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</si>
  <si>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</si>
  <si>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</si>
  <si>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</si>
  <si>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</si>
  <si>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</si>
  <si>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</si>
  <si>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</si>
  <si>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</si>
  <si>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</si>
  <si>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</si>
  <si>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</si>
  <si>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</si>
  <si>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</si>
  <si>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</si>
  <si>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</si>
  <si>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</si>
  <si>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</si>
  <si>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</si>
  <si>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</si>
  <si>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</si>
  <si>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</si>
  <si>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</si>
  <si>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</si>
  <si>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</si>
  <si>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</si>
  <si>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</si>
  <si>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</si>
  <si>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</si>
  <si>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</si>
  <si>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</si>
  <si>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</si>
  <si>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</si>
  <si>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</si>
  <si>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</si>
  <si>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</si>
  <si>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</si>
  <si>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</si>
  <si>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</si>
  <si>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</si>
  <si>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</si>
  <si>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</si>
  <si>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</si>
  <si>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</si>
  <si>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</si>
  <si>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</si>
  <si>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</si>
  <si>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</si>
  <si>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</si>
  <si>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</si>
  <si>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</si>
  <si>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</si>
  <si>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</si>
  <si>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</si>
  <si>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</si>
  <si>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</si>
  <si>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</si>
  <si>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</si>
  <si>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</si>
  <si>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</si>
  <si>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</si>
  <si>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</si>
  <si>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</si>
  <si>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</si>
  <si>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</si>
  <si>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</si>
  <si>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</si>
  <si>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</si>
  <si>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</si>
  <si>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</si>
  <si>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</si>
  <si>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</si>
  <si>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</si>
  <si>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</si>
  <si>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</si>
  <si>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</si>
  <si>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</si>
  <si>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</si>
  <si>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</si>
  <si>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</si>
  <si>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</si>
  <si>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</si>
  <si>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</si>
  <si>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</si>
  <si>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</si>
  <si>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</si>
  <si>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</si>
  <si>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</si>
  <si>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</si>
  <si>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</si>
  <si>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</si>
  <si>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</si>
  <si>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</si>
  <si>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</si>
  <si>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</si>
  <si>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</si>
  <si>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</si>
  <si>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</si>
  <si>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</si>
  <si>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</si>
  <si>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</si>
  <si>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</si>
  <si>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</si>
  <si>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</si>
  <si>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</si>
  <si>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</si>
  <si>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</si>
  <si>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</si>
  <si>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</si>
  <si>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</si>
  <si>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</si>
  <si>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</si>
  <si>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</si>
  <si>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</si>
  <si>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</si>
  <si>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</si>
  <si>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</si>
  <si>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</si>
  <si>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</si>
  <si>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</si>
  <si>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</si>
  <si>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</si>
  <si>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</si>
  <si>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</si>
  <si>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</si>
  <si>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</si>
  <si>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</si>
  <si>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</si>
  <si>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</si>
  <si>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</si>
  <si>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</si>
  <si>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</si>
  <si>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</si>
  <si>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</si>
  <si>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</si>
  <si>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</si>
  <si>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</si>
  <si>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</si>
  <si>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</si>
  <si>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</si>
  <si>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</si>
  <si>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</si>
  <si>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</si>
  <si>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</si>
  <si>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</si>
  <si>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</si>
  <si>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</si>
  <si>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</si>
  <si>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</si>
  <si>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</si>
  <si>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</si>
  <si>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</si>
  <si>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</si>
  <si>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</si>
  <si>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</si>
  <si>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</si>
  <si>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</si>
  <si>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</si>
  <si>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</si>
  <si>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</si>
  <si>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</si>
  <si>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</si>
  <si>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</si>
  <si>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</si>
  <si>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</si>
  <si>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</si>
  <si>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</si>
  <si>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</si>
  <si>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</si>
  <si>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</si>
  <si>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</si>
  <si>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</si>
  <si>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</si>
  <si>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</si>
  <si>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</si>
  <si>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</si>
  <si>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</si>
  <si>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</si>
  <si>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</si>
  <si>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</si>
  <si>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</si>
  <si>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</si>
  <si>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</si>
  <si>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</si>
  <si>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</si>
  <si>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</si>
  <si>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</si>
  <si>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</si>
  <si>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</si>
  <si>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</si>
  <si>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</si>
  <si>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</si>
  <si>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</si>
  <si>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</si>
  <si>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</si>
  <si>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</si>
  <si>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</si>
  <si>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</si>
  <si>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</si>
  <si>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</si>
  <si>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</si>
  <si>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</si>
  <si>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</si>
  <si>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</si>
  <si>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</si>
  <si>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</si>
  <si>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</si>
  <si>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</si>
  <si>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</si>
  <si>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</si>
  <si>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</si>
  <si>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</si>
  <si>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</si>
  <si>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</si>
  <si>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</si>
  <si>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</si>
  <si>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</si>
  <si>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</si>
  <si>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</si>
  <si>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</si>
  <si>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</si>
  <si>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</si>
  <si>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</si>
  <si>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</si>
  <si>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</si>
  <si>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</si>
  <si>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</si>
  <si>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</si>
  <si>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</si>
  <si>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</si>
  <si>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</si>
  <si>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</si>
  <si>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</si>
  <si>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</si>
  <si>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</si>
  <si>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</si>
  <si>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</si>
  <si>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</si>
  <si>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</si>
  <si>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</si>
  <si>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</si>
  <si>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</si>
  <si>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</si>
  <si>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</si>
  <si>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</si>
  <si>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</si>
  <si>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</si>
  <si>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</si>
  <si>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</si>
  <si>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</si>
  <si>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</si>
  <si>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</si>
  <si>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</si>
  <si>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</si>
  <si>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</si>
  <si>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</si>
  <si>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</si>
  <si>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</si>
  <si>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</si>
  <si>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</si>
  <si>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</si>
  <si>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</si>
  <si>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</si>
  <si>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</si>
  <si>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</si>
  <si>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</si>
  <si>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</si>
  <si>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</si>
  <si>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</si>
  <si>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</si>
  <si>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</si>
  <si>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</si>
  <si>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</si>
  <si>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</si>
  <si>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</si>
  <si>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</si>
  <si>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</si>
  <si>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</si>
  <si>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</si>
  <si>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</si>
  <si>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</si>
  <si>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</si>
  <si>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</si>
  <si>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</si>
  <si>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</si>
  <si>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</si>
  <si>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</si>
  <si>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</si>
  <si>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</si>
  <si>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</si>
  <si>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</si>
  <si>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</si>
  <si>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</si>
  <si>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</si>
  <si>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</si>
  <si>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</si>
  <si>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</si>
  <si>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</si>
  <si>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</si>
  <si>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</si>
  <si>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</si>
  <si>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</si>
  <si>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</si>
  <si>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</si>
  <si>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</si>
  <si>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</si>
  <si>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</si>
  <si>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</si>
  <si>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</si>
  <si>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</si>
  <si>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</si>
  <si>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</si>
  <si>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</si>
  <si>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</si>
  <si>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</si>
  <si>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</si>
  <si>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</si>
  <si>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</si>
  <si>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</si>
  <si>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</si>
  <si>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</si>
  <si>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</si>
  <si>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</si>
  <si>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</si>
  <si>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</si>
  <si>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</si>
  <si>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</si>
  <si>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</si>
  <si>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</si>
  <si>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</si>
  <si>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</si>
  <si>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</si>
  <si>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</si>
  <si>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</si>
  <si>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</si>
  <si>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</si>
  <si>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</si>
  <si>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</si>
  <si>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</si>
  <si>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</si>
  <si>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</si>
  <si>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</si>
  <si>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</si>
  <si>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</si>
  <si>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</si>
  <si>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</si>
  <si>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</si>
  <si>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</si>
  <si>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</si>
  <si>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</si>
  <si>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</si>
  <si>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</si>
  <si>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</si>
  <si>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</si>
  <si>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</si>
  <si>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</si>
  <si>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</si>
  <si>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</si>
  <si>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</si>
  <si>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</si>
  <si>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</si>
  <si>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</si>
  <si>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</si>
  <si>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</si>
  <si>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</si>
  <si>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</si>
  <si>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</si>
  <si>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</si>
  <si>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</si>
  <si>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</si>
  <si>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</si>
  <si>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</si>
  <si>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</si>
  <si>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</si>
  <si>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</si>
  <si>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</si>
  <si>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</si>
  <si>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</si>
  <si>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</si>
  <si>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</si>
  <si>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</si>
  <si>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</si>
  <si>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</si>
  <si>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</si>
  <si>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</si>
  <si>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</si>
  <si>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</si>
  <si>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</si>
  <si>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</si>
  <si>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</si>
  <si>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</si>
  <si>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</si>
  <si>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</si>
  <si>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</si>
  <si>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</si>
  <si>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</si>
  <si>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</si>
  <si>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</si>
  <si>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</si>
  <si>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</si>
  <si>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</si>
  <si>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</si>
  <si>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</si>
  <si>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</si>
  <si>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</si>
  <si>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</si>
  <si>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</si>
  <si>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</si>
  <si>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</si>
  <si>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</si>
  <si>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</si>
  <si>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</si>
  <si>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</si>
  <si>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</si>
  <si>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</si>
  <si>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</si>
  <si>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</si>
  <si>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</si>
  <si>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</si>
  <si>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</si>
  <si>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</si>
  <si>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</si>
  <si>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</si>
  <si>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</si>
  <si>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</si>
  <si>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</si>
  <si>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</si>
  <si>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</si>
  <si>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</si>
  <si>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</si>
  <si>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</si>
  <si>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</si>
  <si>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</si>
  <si>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</si>
  <si>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</si>
  <si>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</si>
  <si>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</si>
  <si>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</si>
  <si>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</si>
  <si>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</si>
  <si>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</si>
  <si>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</si>
  <si>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</si>
  <si>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</si>
  <si>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</si>
  <si>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</si>
  <si>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</si>
  <si>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</si>
  <si>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</si>
  <si>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</si>
  <si>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</si>
  <si>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</si>
  <si>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</si>
  <si>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</si>
  <si>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</si>
  <si>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</si>
  <si>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</si>
  <si>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</si>
  <si>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</si>
  <si>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</si>
  <si>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</si>
  <si>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</si>
  <si>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</si>
  <si>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</si>
  <si>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</si>
  <si>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</si>
  <si>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</si>
  <si>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</si>
  <si>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</si>
  <si>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</si>
  <si>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</si>
  <si>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</si>
  <si>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</si>
  <si>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</si>
  <si>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</si>
  <si>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</si>
  <si>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</si>
  <si>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</si>
  <si>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</si>
  <si>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</si>
  <si>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</si>
  <si>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</si>
  <si>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</si>
  <si>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</si>
  <si>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</si>
  <si>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</si>
  <si>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</si>
  <si>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</si>
  <si>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</si>
  <si>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</si>
  <si>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</si>
  <si>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</si>
  <si>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</si>
  <si>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</si>
  <si>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</si>
  <si>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</si>
  <si>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</si>
  <si>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</si>
  <si>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</si>
  <si>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</si>
  <si>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</si>
  <si>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</si>
  <si>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</si>
  <si>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</si>
  <si>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</si>
  <si>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</si>
  <si>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</si>
  <si>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</si>
  <si>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</si>
  <si>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</si>
  <si>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</si>
  <si>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</si>
  <si>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</si>
  <si>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</si>
  <si>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</si>
  <si>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</si>
  <si>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</si>
  <si>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</si>
  <si>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</si>
  <si>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</si>
  <si>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</si>
  <si>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</si>
  <si>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</si>
  <si>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</si>
  <si>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</si>
  <si>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</si>
  <si>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</si>
  <si>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</si>
  <si>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</si>
  <si>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</si>
  <si>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</si>
  <si>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</si>
  <si>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</si>
  <si>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</si>
  <si>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</si>
  <si>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</si>
  <si>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</si>
  <si>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</si>
  <si>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</si>
  <si>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</si>
  <si>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</si>
  <si>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</si>
  <si>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</si>
  <si>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</si>
  <si>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</si>
  <si>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</si>
  <si>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</si>
  <si>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</si>
  <si>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</si>
  <si>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</si>
  <si>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</si>
  <si>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</si>
  <si>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</si>
  <si>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</si>
  <si>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</si>
  <si>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</si>
  <si>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</si>
  <si>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</si>
  <si>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</si>
  <si>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</si>
  <si>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</si>
  <si>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</si>
  <si>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</si>
  <si>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</si>
  <si>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</si>
  <si>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</si>
  <si>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</si>
  <si>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</si>
  <si>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</si>
  <si>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</si>
  <si>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</si>
  <si>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</si>
  <si>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</si>
  <si>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</si>
  <si>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</si>
  <si>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</si>
  <si>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</si>
  <si>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</si>
  <si>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</si>
  <si>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</si>
  <si>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</si>
  <si>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</si>
  <si>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</si>
  <si>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</si>
  <si>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</si>
  <si>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</si>
  <si>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</si>
  <si>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</si>
  <si>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</si>
  <si>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</si>
  <si>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</si>
  <si>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</si>
  <si>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</si>
  <si>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</si>
  <si>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</si>
  <si>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</si>
  <si>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</si>
  <si>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</si>
  <si>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</si>
  <si>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</si>
  <si>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</si>
  <si>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</si>
  <si>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</si>
  <si>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</si>
  <si>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</si>
  <si>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</si>
  <si>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</si>
  <si>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</si>
  <si>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</si>
  <si>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</si>
  <si>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</si>
  <si>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</si>
  <si>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</si>
  <si>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</si>
  <si>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</si>
  <si>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</si>
  <si>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</si>
  <si>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</si>
  <si>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</si>
  <si>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</si>
  <si>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</si>
  <si>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</si>
  <si>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</si>
  <si>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</si>
  <si>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</si>
  <si>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</si>
  <si>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</si>
  <si>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</si>
  <si>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</si>
  <si>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</si>
  <si>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</si>
  <si>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</si>
  <si>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</si>
  <si>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</si>
  <si>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</si>
  <si>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</si>
  <si>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</si>
  <si>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</si>
  <si>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</si>
  <si>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</si>
  <si>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</si>
  <si>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</si>
  <si>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</si>
  <si>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</si>
  <si>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</si>
  <si>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</si>
  <si>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</si>
  <si>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</si>
  <si>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</si>
  <si>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</si>
  <si>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</si>
  <si>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</si>
  <si>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</si>
  <si>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</si>
  <si>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</si>
  <si>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</si>
  <si>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</si>
  <si>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</si>
  <si>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</si>
  <si>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</si>
  <si>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</si>
  <si>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</si>
  <si>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</si>
  <si>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</si>
  <si>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</si>
  <si>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</si>
  <si>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</si>
  <si>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</si>
  <si>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</si>
  <si>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</si>
  <si>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</si>
  <si>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</si>
  <si>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</si>
  <si>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</si>
  <si>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</si>
  <si>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</si>
  <si>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</si>
  <si>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</si>
  <si>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</si>
  <si>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</si>
  <si>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</si>
  <si>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</si>
  <si>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</si>
  <si>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</si>
  <si>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</si>
  <si>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</si>
  <si>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</si>
  <si>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</si>
  <si>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</si>
  <si>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</si>
  <si>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</si>
  <si>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</si>
  <si>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</si>
  <si>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</si>
  <si>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</si>
  <si>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</si>
  <si>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</si>
  <si>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</si>
  <si>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</si>
  <si>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</si>
  <si>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</si>
  <si>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</si>
  <si>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</si>
  <si>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</si>
  <si>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</si>
  <si>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</si>
  <si>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</si>
  <si>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</si>
  <si>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</si>
  <si>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</si>
  <si>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</si>
  <si>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</si>
  <si>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</si>
  <si>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</si>
  <si>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</si>
  <si>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</si>
  <si>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</si>
  <si>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</si>
  <si>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</si>
  <si>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</si>
  <si>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</si>
  <si>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</si>
  <si>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</si>
  <si>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</si>
  <si>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</si>
  <si>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</si>
  <si>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</si>
  <si>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</si>
  <si>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</si>
  <si>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</si>
  <si>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</si>
  <si>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</si>
  <si>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</si>
  <si>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</si>
  <si>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</si>
  <si>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</si>
  <si>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</si>
  <si>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</si>
  <si>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</si>
  <si>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</si>
  <si>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</si>
  <si>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</si>
  <si>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</si>
  <si>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</si>
  <si>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</si>
  <si>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</si>
  <si>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</si>
  <si>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</si>
  <si>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</si>
  <si>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</si>
  <si>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</si>
  <si>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</si>
  <si>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</si>
  <si>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</si>
  <si>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</si>
  <si>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</si>
  <si>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</si>
  <si>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</si>
  <si>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</si>
  <si>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</si>
  <si>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</si>
  <si>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</si>
  <si>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</si>
  <si>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</si>
  <si>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</si>
  <si>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</si>
  <si>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</si>
  <si>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</si>
  <si>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</si>
  <si>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</si>
  <si>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</si>
  <si>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</si>
  <si>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</si>
  <si>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</si>
  <si>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</si>
  <si>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</si>
  <si>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</si>
  <si>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</si>
  <si>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</si>
  <si>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</si>
  <si>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</si>
  <si>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</si>
  <si>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</si>
  <si>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</si>
  <si>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</si>
  <si>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</si>
  <si>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</si>
  <si>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</si>
  <si>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</si>
  <si>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</si>
  <si>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</si>
  <si>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</si>
  <si>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</si>
  <si>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</si>
  <si>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</si>
  <si>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</si>
  <si>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</si>
  <si>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</si>
  <si>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</si>
  <si>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</si>
  <si>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</si>
  <si>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</si>
  <si>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</si>
  <si>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</si>
  <si>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</si>
  <si>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</si>
  <si>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</si>
  <si>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</si>
  <si>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</si>
  <si>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</si>
  <si>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</si>
  <si>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</si>
  <si>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</si>
  <si>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</si>
  <si>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</si>
  <si>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</si>
  <si>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</si>
  <si>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</si>
  <si>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</si>
  <si>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</si>
  <si>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</si>
  <si>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</si>
  <si>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</si>
  <si>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</si>
  <si>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</si>
  <si>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</si>
  <si>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</si>
  <si>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</si>
  <si>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</si>
  <si>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</si>
  <si>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</si>
  <si>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</si>
  <si>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</si>
  <si>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</si>
  <si>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</si>
  <si>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</si>
  <si>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</si>
  <si>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</si>
  <si>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</si>
  <si>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</si>
  <si>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</si>
  <si>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</si>
  <si>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</si>
  <si>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</si>
  <si>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</si>
  <si>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</si>
  <si>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</si>
  <si>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</si>
  <si>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</si>
  <si>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</si>
  <si>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</si>
  <si>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</si>
  <si>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</si>
  <si>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</si>
  <si>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</si>
  <si>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</si>
  <si>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</si>
  <si>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</si>
  <si>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</si>
  <si>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</si>
  <si>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</si>
  <si>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</si>
  <si>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</si>
  <si>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</si>
  <si>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</si>
  <si>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</si>
  <si>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</si>
  <si>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</si>
  <si>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</si>
  <si>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</si>
  <si>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</si>
  <si>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</si>
  <si>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</si>
  <si>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</si>
  <si>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</si>
  <si>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</si>
  <si>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</si>
  <si>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</si>
  <si>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</si>
  <si>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</si>
  <si>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</si>
  <si>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</si>
  <si>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</si>
  <si>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</si>
  <si>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</si>
  <si>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</si>
  <si>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</si>
  <si>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</si>
  <si>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</si>
  <si>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</si>
  <si>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</si>
  <si>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</si>
  <si>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</si>
  <si>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</si>
  <si>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</si>
  <si>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</si>
  <si>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</si>
  <si>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</si>
  <si>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</si>
  <si>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</si>
  <si>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</si>
  <si>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</si>
  <si>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</si>
  <si>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</si>
  <si>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</si>
  <si>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</si>
  <si>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</si>
  <si>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</si>
  <si>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</si>
  <si>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</si>
  <si>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</si>
  <si>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</si>
  <si>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</si>
  <si>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</si>
  <si>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</si>
  <si>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</si>
  <si>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</si>
  <si>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</si>
  <si>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</si>
  <si>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</si>
  <si>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</si>
  <si>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</si>
  <si>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</si>
  <si>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</si>
  <si>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</si>
  <si>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</si>
  <si>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</si>
  <si>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</si>
  <si>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</si>
  <si>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</si>
  <si>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</si>
  <si>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</si>
  <si>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</si>
  <si>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</si>
  <si>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</si>
  <si>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</si>
  <si>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</si>
  <si>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</si>
  <si>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</si>
  <si>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</si>
  <si>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</si>
  <si>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</si>
  <si>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</si>
  <si>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</si>
  <si>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</si>
  <si>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</si>
  <si>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</si>
  <si>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</si>
  <si>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</si>
  <si>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</si>
  <si>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</si>
  <si>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</si>
  <si>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</si>
  <si>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</si>
  <si>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</si>
  <si>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</si>
  <si>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</si>
  <si>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</si>
  <si>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</si>
  <si>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</si>
  <si>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</si>
  <si>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</si>
  <si>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</si>
  <si>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</si>
  <si>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</si>
  <si>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</si>
  <si>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</si>
  <si>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</si>
  <si>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</si>
  <si>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</si>
  <si>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</si>
  <si>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</si>
  <si>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</si>
  <si>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</si>
  <si>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</si>
  <si>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</si>
  <si>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</si>
  <si>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</si>
  <si>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</si>
  <si>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</si>
  <si>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</si>
  <si>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</si>
  <si>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</si>
  <si>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</si>
  <si>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</si>
  <si>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</si>
  <si>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</si>
  <si>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</si>
  <si>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</si>
  <si>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</si>
  <si>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</si>
  <si>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</si>
  <si>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</si>
  <si>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</si>
  <si>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</si>
  <si>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</si>
  <si>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</si>
  <si>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</si>
  <si>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</si>
  <si>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</si>
  <si>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</si>
  <si>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</si>
  <si>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</si>
  <si>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</si>
  <si>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</si>
  <si>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</si>
  <si>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</si>
  <si>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</si>
  <si>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</si>
  <si>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</si>
  <si>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</si>
  <si>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</si>
  <si>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</si>
  <si>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</si>
  <si>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</si>
  <si>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</si>
  <si>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</si>
  <si>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</si>
  <si>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</si>
  <si>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</si>
  <si>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</si>
  <si>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</si>
  <si>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</si>
  <si>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</si>
  <si>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</si>
  <si>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</si>
  <si>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</si>
  <si>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</si>
  <si>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</si>
  <si>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</si>
  <si>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</si>
  <si>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</si>
  <si>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</si>
  <si>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</si>
  <si>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</si>
  <si>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</si>
  <si>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</si>
  <si>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</si>
  <si>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</si>
  <si>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</si>
  <si>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</si>
  <si>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</si>
  <si>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</si>
  <si>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</si>
  <si>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</si>
  <si>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</si>
  <si>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</si>
  <si>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</si>
  <si>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</si>
  <si>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</si>
  <si>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</si>
  <si>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</si>
  <si>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</si>
  <si>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</si>
  <si>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</si>
  <si>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</si>
  <si>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</si>
  <si>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</si>
  <si>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</si>
  <si>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</si>
  <si>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</si>
  <si>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</si>
  <si>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</si>
  <si>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</si>
  <si>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</si>
  <si>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</si>
  <si>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</si>
  <si>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</si>
  <si>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</si>
  <si>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</si>
  <si>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</si>
  <si>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</si>
  <si>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</si>
  <si>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</si>
  <si>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</si>
  <si>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</si>
  <si>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</si>
  <si>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</si>
  <si>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</si>
  <si>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</si>
  <si>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</si>
  <si>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</si>
  <si>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</si>
  <si>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</si>
  <si>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</si>
  <si>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</si>
  <si>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</si>
  <si>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</si>
  <si>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</si>
  <si>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</si>
  <si>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</si>
  <si>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</si>
  <si>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</si>
  <si>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</si>
  <si>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</si>
  <si>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</si>
  <si>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</si>
  <si>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</si>
  <si>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</si>
  <si>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</si>
  <si>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</si>
  <si>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</si>
  <si>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</si>
  <si>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</si>
  <si>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</si>
  <si>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</si>
  <si>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</si>
  <si>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</si>
  <si>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</si>
  <si>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</si>
  <si>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</si>
  <si>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</si>
  <si>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</si>
  <si>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</si>
  <si>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</si>
  <si>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</si>
  <si>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</si>
  <si>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</si>
  <si>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</si>
  <si>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</si>
  <si>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</si>
  <si>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</si>
  <si>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</si>
  <si>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</si>
  <si>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</si>
  <si>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</si>
  <si>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</si>
  <si>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</si>
  <si>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</si>
  <si>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</si>
  <si>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</si>
  <si>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</si>
  <si>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</si>
  <si>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</si>
  <si>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</si>
  <si>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</si>
  <si>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</si>
  <si>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</si>
  <si>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</si>
  <si>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</si>
  <si>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</si>
  <si>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</si>
  <si>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</si>
  <si>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</si>
  <si>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</si>
  <si>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</si>
  <si>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</si>
  <si>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</si>
  <si>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</si>
  <si>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</si>
  <si>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</si>
  <si>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</si>
  <si>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</si>
  <si>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</si>
  <si>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</si>
  <si>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</si>
  <si>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</si>
  <si>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</si>
  <si>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</si>
  <si>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</si>
  <si>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</si>
  <si>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</si>
  <si>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</si>
  <si>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</si>
  <si>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</si>
  <si>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</si>
  <si>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</si>
  <si>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</si>
  <si>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</si>
  <si>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</si>
  <si>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</si>
  <si>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</si>
  <si>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</si>
  <si>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</si>
  <si>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</si>
  <si>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</si>
  <si>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</si>
  <si>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</si>
  <si>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</si>
  <si>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</si>
  <si>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</si>
  <si>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</si>
  <si>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</si>
  <si>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</si>
  <si>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</si>
  <si>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</si>
  <si>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</si>
  <si>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</si>
  <si>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</si>
  <si>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</si>
  <si>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</si>
  <si>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</si>
  <si>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</si>
  <si>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</si>
  <si>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</si>
  <si>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</si>
  <si>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</si>
  <si>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</si>
  <si>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</si>
  <si>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</si>
  <si>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</si>
  <si>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</si>
  <si>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</si>
  <si>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</si>
  <si>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</si>
  <si>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</si>
  <si>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</si>
  <si>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</si>
  <si>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</si>
  <si>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</si>
  <si>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</si>
  <si>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</si>
  <si>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</si>
  <si>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</si>
  <si>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</si>
  <si>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</si>
  <si>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</si>
  <si>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</si>
  <si>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</si>
  <si>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</si>
  <si>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</si>
  <si>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</si>
  <si>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</si>
  <si>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</si>
  <si>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</si>
  <si>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</si>
  <si>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</si>
  <si>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</si>
  <si>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</si>
  <si>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</si>
  <si>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</si>
  <si>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</si>
  <si>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</si>
  <si>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</si>
  <si>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</si>
  <si>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</si>
  <si>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</si>
  <si>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</si>
  <si>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</si>
  <si>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</si>
  <si>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</si>
  <si>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</si>
  <si>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</si>
  <si>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</si>
  <si>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</si>
  <si>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</si>
  <si>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</si>
  <si>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</si>
  <si>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</si>
  <si>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</si>
  <si>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</si>
  <si>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</si>
  <si>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</si>
  <si>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</si>
  <si>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</si>
  <si>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</si>
  <si>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</si>
  <si>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</si>
  <si>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</si>
  <si>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</si>
  <si>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</si>
  <si>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</si>
  <si>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</si>
  <si>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</si>
  <si>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</si>
  <si>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</si>
  <si>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</si>
  <si>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</si>
  <si>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</si>
  <si>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</si>
  <si>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</si>
  <si>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</si>
  <si>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</si>
  <si>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</si>
  <si>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</si>
  <si>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</si>
  <si>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</si>
  <si>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</si>
  <si>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</si>
  <si>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</si>
  <si>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</si>
  <si>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</si>
  <si>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</si>
  <si>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</si>
  <si>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</si>
  <si>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</si>
  <si>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</si>
  <si>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</si>
  <si>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</si>
  <si>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</si>
  <si>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</si>
  <si>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</si>
  <si>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</si>
  <si>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</si>
  <si>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</si>
  <si>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</si>
  <si>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</si>
  <si>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</si>
  <si>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</si>
  <si>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</si>
  <si>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</si>
  <si>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</si>
  <si>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</si>
  <si>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</si>
  <si>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</si>
  <si>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</si>
  <si>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</si>
  <si>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</si>
  <si>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</si>
  <si>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</si>
  <si>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</si>
  <si>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</si>
  <si>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</si>
  <si>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</si>
  <si>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</si>
  <si>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</si>
  <si>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</si>
  <si>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</si>
  <si>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</si>
  <si>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</si>
  <si>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</si>
  <si>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</si>
  <si>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</si>
  <si>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</si>
  <si>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</si>
  <si>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</si>
  <si>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</si>
  <si>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</si>
  <si>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</si>
  <si>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</si>
  <si>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</si>
  <si>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</si>
  <si>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</si>
  <si>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</si>
  <si>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</si>
  <si>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</si>
  <si>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</si>
  <si>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</si>
  <si>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</si>
  <si>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</si>
  <si>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</si>
  <si>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</si>
  <si>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</si>
  <si>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</si>
  <si>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</si>
  <si>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</si>
  <si>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</si>
  <si>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</si>
  <si>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</si>
  <si>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</si>
  <si>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</si>
  <si>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</si>
  <si>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</si>
  <si>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</si>
  <si>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</si>
  <si>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</si>
  <si>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</si>
  <si>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</si>
  <si>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</si>
  <si>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</si>
  <si>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</si>
  <si>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</si>
  <si>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</si>
  <si>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</si>
  <si>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</si>
  <si>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</si>
  <si>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</si>
  <si>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</si>
  <si>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</si>
  <si>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</si>
  <si>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</si>
  <si>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</si>
  <si>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</si>
  <si>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</si>
  <si>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</si>
  <si>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</si>
  <si>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</si>
  <si>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</si>
  <si>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</si>
  <si>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</si>
  <si>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</si>
  <si>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</si>
  <si>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</si>
  <si>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</si>
  <si>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</si>
  <si>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</si>
  <si>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</si>
  <si>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</si>
  <si>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</si>
  <si>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</si>
  <si>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</si>
  <si>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</si>
  <si>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</si>
  <si>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</si>
  <si>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</si>
  <si>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</si>
  <si>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</si>
  <si>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</si>
  <si>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</si>
  <si>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</si>
  <si>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</si>
  <si>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</si>
  <si>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</si>
  <si>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</si>
  <si>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</si>
  <si>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</si>
  <si>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</si>
  <si>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</si>
  <si>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</si>
  <si>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</si>
  <si>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</si>
  <si>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</si>
  <si>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</si>
  <si>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</si>
  <si>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</si>
  <si>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</si>
  <si>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</si>
  <si>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</si>
  <si>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</si>
  <si>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</si>
  <si>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</si>
  <si>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</si>
  <si>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</si>
  <si>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</si>
  <si>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</si>
  <si>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</si>
  <si>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</si>
  <si>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</si>
  <si>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</si>
  <si>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</si>
  <si>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</si>
  <si>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</si>
  <si>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</si>
  <si>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</si>
  <si>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</si>
  <si>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</si>
  <si>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</si>
  <si>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</si>
  <si>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</si>
  <si>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</si>
  <si>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</si>
  <si>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</si>
  <si>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</si>
  <si>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</si>
  <si>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</si>
  <si>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</si>
  <si>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</si>
  <si>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</si>
  <si>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</si>
  <si>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</si>
  <si>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</si>
  <si>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</si>
  <si>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</si>
  <si>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</si>
  <si>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</si>
  <si>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</si>
  <si>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</si>
  <si>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</si>
  <si>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</si>
  <si>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</si>
  <si>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</si>
  <si>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</si>
  <si>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</si>
  <si>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</si>
  <si>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</si>
  <si>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</si>
  <si>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</si>
  <si>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</si>
  <si>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</si>
  <si>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</si>
  <si>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</si>
  <si>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</si>
  <si>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</si>
  <si>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</si>
  <si>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</si>
  <si>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</si>
  <si>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</si>
  <si>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</si>
  <si>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</si>
  <si>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</si>
  <si>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</si>
  <si>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</si>
  <si>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</si>
  <si>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</si>
  <si>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</si>
  <si>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</si>
  <si>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</si>
  <si>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</si>
  <si>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</si>
  <si>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</si>
  <si>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</si>
  <si>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</si>
  <si>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</si>
  <si>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</si>
  <si>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</si>
  <si>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</si>
  <si>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</si>
  <si>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</si>
  <si>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</si>
  <si>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</si>
  <si>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</si>
  <si>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</si>
  <si>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</si>
  <si>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</si>
  <si>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</si>
  <si>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</si>
  <si>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</si>
  <si>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</si>
  <si>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</si>
  <si>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</si>
  <si>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</si>
  <si>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</si>
  <si>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</si>
  <si>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</si>
  <si>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</si>
  <si>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</si>
  <si>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</si>
  <si>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</si>
  <si>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</si>
  <si>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</si>
  <si>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</si>
  <si>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</si>
  <si>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</si>
  <si>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</si>
  <si>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</si>
  <si>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</si>
  <si>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</si>
  <si>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</si>
  <si>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</si>
  <si>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</si>
  <si>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</si>
  <si>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</si>
  <si>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</si>
  <si>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</si>
  <si>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</si>
  <si>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</si>
  <si>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</si>
  <si>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</si>
  <si>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</si>
  <si>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</si>
  <si>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</si>
  <si>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</si>
  <si>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</si>
  <si>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</si>
  <si>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</si>
  <si>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</si>
  <si>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</si>
  <si>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</si>
  <si>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</si>
  <si>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</si>
  <si>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</si>
  <si>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</si>
  <si>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</si>
  <si>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</si>
  <si>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</si>
  <si>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</si>
  <si>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</si>
  <si>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</si>
  <si>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</si>
  <si>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</si>
  <si>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</si>
  <si>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</si>
  <si>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</si>
  <si>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</si>
  <si>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</si>
  <si>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</si>
  <si>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</si>
  <si>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</si>
  <si>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</si>
  <si>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</si>
  <si>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</si>
  <si>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</si>
  <si>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</si>
  <si>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</si>
  <si>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</si>
  <si>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</si>
  <si>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</si>
  <si>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</si>
  <si>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</si>
  <si>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</si>
  <si>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</si>
  <si>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</si>
  <si>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</si>
  <si>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</si>
  <si>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</si>
  <si>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</si>
  <si>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</si>
  <si>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</si>
  <si>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</si>
  <si>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</si>
  <si>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</si>
  <si>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</si>
  <si>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</si>
  <si>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</si>
  <si>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</si>
  <si>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</si>
  <si>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</si>
  <si>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</si>
  <si>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</si>
  <si>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</si>
  <si>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</si>
  <si>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</si>
  <si>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</si>
  <si>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</si>
  <si>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</si>
  <si>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</si>
  <si>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</si>
  <si>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</si>
  <si>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</si>
  <si>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</si>
  <si>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</si>
  <si>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</si>
  <si>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</si>
  <si>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</si>
  <si>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</si>
  <si>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</si>
  <si>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</si>
  <si>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</si>
  <si>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</si>
  <si>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</si>
  <si>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</si>
  <si>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</si>
  <si>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</si>
  <si>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</si>
  <si>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</si>
  <si>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</si>
  <si>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</si>
  <si>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</si>
  <si>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</si>
  <si>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</si>
  <si>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</si>
  <si>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</si>
  <si>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</si>
  <si>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</si>
  <si>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</si>
  <si>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</si>
  <si>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</si>
  <si>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</si>
  <si>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</si>
  <si>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</si>
  <si>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</si>
  <si>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</si>
  <si>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</si>
  <si>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</si>
  <si>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</si>
  <si>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</si>
  <si>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</si>
  <si>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</si>
  <si>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</si>
  <si>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</si>
  <si>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</si>
  <si>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</si>
  <si>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</si>
  <si>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</si>
  <si>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</si>
  <si>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</si>
  <si>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</si>
  <si>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</si>
  <si>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</si>
  <si>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</si>
  <si>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</si>
  <si>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</si>
  <si>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</si>
  <si>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</si>
  <si>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</si>
  <si>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</si>
  <si>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</si>
  <si>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</si>
  <si>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</si>
  <si>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</si>
  <si>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</si>
  <si>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</si>
  <si>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</si>
  <si>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</si>
  <si>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</si>
  <si>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</si>
  <si>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</si>
  <si>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</si>
  <si>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</si>
  <si>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</si>
  <si>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</si>
  <si>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</si>
  <si>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</si>
  <si>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</si>
  <si>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</si>
  <si>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</si>
  <si>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</si>
  <si>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</si>
  <si>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</si>
  <si>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</si>
  <si>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</si>
  <si>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</si>
  <si>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</si>
  <si>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</si>
  <si>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</si>
  <si>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</si>
  <si>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</si>
  <si>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</si>
  <si>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</si>
  <si>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</si>
  <si>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</si>
  <si>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</si>
  <si>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</si>
  <si>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</si>
  <si>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</si>
  <si>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</si>
  <si>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</si>
  <si>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</si>
  <si>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</si>
  <si>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</si>
  <si>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</si>
  <si>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</si>
  <si>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</si>
  <si>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</si>
  <si>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</si>
  <si>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</si>
  <si>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</si>
  <si>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</si>
  <si>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</si>
  <si>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</si>
  <si>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</si>
  <si>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</si>
  <si>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</si>
  <si>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</si>
  <si>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</si>
  <si>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</si>
  <si>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</si>
  <si>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</si>
  <si>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</si>
  <si>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</si>
  <si>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</si>
  <si>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</si>
  <si>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</si>
  <si>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</si>
  <si>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</si>
  <si>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</si>
  <si>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</si>
  <si>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</si>
  <si>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</si>
  <si>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</si>
  <si>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</si>
  <si>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</si>
  <si>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</si>
  <si>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</si>
  <si>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</si>
  <si>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</si>
  <si>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</si>
  <si>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</si>
  <si>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</si>
  <si>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</si>
  <si>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</si>
  <si>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</si>
  <si>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</si>
  <si>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</si>
  <si>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</si>
  <si>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</si>
  <si>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</si>
  <si>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</si>
  <si>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</si>
  <si>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</si>
  <si>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</si>
  <si>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</si>
  <si>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</si>
  <si>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</si>
  <si>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</si>
  <si>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</si>
  <si>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</si>
  <si>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</si>
  <si>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</si>
  <si>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</si>
  <si>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</si>
  <si>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</si>
  <si>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</si>
  <si>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</si>
  <si>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</si>
  <si>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</si>
  <si>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</si>
  <si>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</si>
  <si>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</si>
  <si>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</si>
  <si>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</si>
  <si>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</si>
  <si>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</si>
  <si>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</si>
  <si>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</si>
  <si>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</si>
  <si>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</si>
  <si>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</si>
  <si>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</si>
  <si>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</si>
  <si>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</si>
  <si>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</si>
  <si>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</si>
  <si>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</si>
  <si>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</si>
  <si>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</si>
  <si>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</si>
  <si>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</si>
  <si>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</si>
  <si>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</si>
  <si>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</si>
  <si>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</si>
  <si>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</si>
  <si>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</si>
  <si>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</si>
  <si>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</si>
  <si>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</si>
  <si>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</si>
  <si>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</si>
  <si>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</si>
  <si>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</si>
  <si>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</si>
  <si>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</si>
  <si>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</si>
  <si>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</si>
  <si>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</si>
  <si>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</si>
  <si>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</si>
  <si>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</si>
  <si>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</si>
  <si>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</si>
  <si>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</si>
  <si>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</si>
  <si>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</si>
  <si>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</si>
  <si>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</si>
  <si>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</si>
  <si>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</si>
  <si>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</si>
  <si>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</si>
  <si>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</si>
  <si>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</si>
  <si>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</si>
  <si>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</si>
  <si>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</si>
  <si>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</si>
  <si>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</si>
  <si>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</si>
  <si>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</si>
  <si>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</si>
  <si>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</si>
  <si>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</si>
  <si>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</si>
  <si>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</si>
  <si>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</si>
  <si>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</si>
  <si>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</si>
  <si>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</si>
  <si>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</si>
  <si>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</si>
  <si>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</si>
  <si>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</si>
  <si>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</si>
  <si>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</si>
  <si>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</si>
  <si>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</si>
  <si>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</si>
  <si>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</si>
  <si>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</si>
  <si>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</si>
  <si>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</si>
  <si>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</si>
  <si>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</si>
  <si>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</si>
  <si>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</si>
  <si>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</si>
  <si>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</si>
  <si>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</si>
  <si>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</si>
  <si>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</si>
  <si>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</si>
  <si>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</si>
  <si>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</si>
  <si>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</si>
  <si>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</si>
  <si>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</si>
  <si>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</si>
  <si>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</si>
  <si>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</si>
  <si>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</si>
  <si>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</si>
  <si>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</si>
  <si>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</si>
  <si>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</si>
  <si>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</si>
  <si>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</si>
  <si>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</si>
  <si>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</si>
  <si>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</si>
  <si>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</si>
  <si>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</si>
  <si>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</si>
  <si>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</si>
  <si>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</si>
  <si>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</si>
  <si>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</si>
  <si>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</si>
  <si>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</si>
  <si>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</si>
  <si>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</si>
  <si>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</si>
  <si>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</si>
  <si>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</si>
  <si>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</si>
  <si>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</si>
  <si>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</si>
  <si>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</si>
  <si>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</si>
  <si>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</si>
  <si>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</si>
  <si>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</si>
  <si>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</si>
  <si>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</si>
  <si>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</si>
  <si>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</si>
  <si>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</si>
  <si>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</si>
  <si>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</si>
  <si>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</si>
  <si>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</si>
  <si>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</si>
  <si>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</si>
  <si>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</si>
  <si>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</si>
  <si>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</si>
  <si>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</si>
  <si>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</si>
  <si>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</si>
  <si>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</si>
  <si>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</si>
  <si>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</si>
  <si>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</si>
  <si>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</si>
  <si>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</si>
  <si>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</si>
  <si>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</si>
  <si>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</si>
  <si>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</si>
  <si>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</si>
  <si>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</si>
  <si>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</si>
  <si>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</si>
  <si>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</si>
  <si>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</si>
  <si>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</si>
  <si>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</si>
  <si>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</si>
  <si>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</si>
  <si>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</si>
  <si>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</si>
  <si>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</si>
  <si>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</si>
  <si>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</si>
  <si>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</si>
  <si>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</si>
  <si>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</si>
  <si>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</si>
  <si>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</si>
  <si>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</si>
  <si>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</si>
  <si>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</si>
  <si>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</si>
  <si>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</si>
  <si>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</si>
  <si>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</si>
  <si>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</si>
  <si>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</si>
  <si>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</si>
  <si>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</si>
  <si>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</si>
  <si>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</si>
  <si>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</si>
  <si>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</si>
  <si>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</si>
  <si>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</si>
  <si>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</si>
  <si>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</si>
  <si>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</si>
  <si>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</si>
  <si>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</si>
  <si>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</si>
  <si>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</si>
  <si>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</si>
  <si>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</si>
  <si>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</si>
  <si>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</si>
  <si>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</si>
  <si>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</si>
  <si>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</si>
  <si>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</si>
  <si>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</si>
  <si>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</si>
  <si>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</si>
  <si>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</si>
  <si>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</si>
  <si>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</si>
  <si>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</si>
  <si>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</si>
  <si>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</si>
  <si>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</si>
  <si>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</si>
  <si>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</si>
  <si>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</si>
  <si>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</si>
  <si>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</si>
  <si>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</si>
  <si>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</si>
  <si>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</si>
  <si>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</si>
  <si>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</si>
  <si>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</si>
  <si>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</si>
  <si>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</si>
  <si>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</si>
  <si>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</si>
  <si>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</si>
  <si>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</si>
  <si>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</si>
  <si>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</si>
  <si>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</si>
  <si>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</si>
  <si>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</si>
  <si>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</si>
  <si>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</si>
  <si>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</si>
  <si>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</si>
  <si>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</si>
  <si>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</si>
  <si>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</si>
  <si>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</si>
  <si>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</si>
  <si>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</si>
  <si>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</si>
  <si>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</si>
  <si>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</si>
  <si>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</si>
  <si>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</si>
  <si>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</si>
  <si>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</si>
  <si>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</si>
  <si>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</si>
  <si>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</si>
  <si>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</si>
  <si>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</si>
  <si>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</si>
  <si>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</si>
  <si>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</si>
  <si>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</si>
  <si>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</si>
  <si>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</si>
  <si>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</si>
  <si>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</si>
  <si>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</si>
  <si>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</si>
  <si>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</si>
  <si>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</si>
  <si>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</si>
  <si>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</si>
  <si>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</si>
  <si>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</si>
  <si>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</si>
  <si>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</si>
  <si>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</si>
  <si>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</si>
  <si>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</si>
  <si>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</si>
  <si>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</si>
  <si>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</si>
  <si>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</si>
  <si>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</si>
  <si>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</si>
  <si>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</si>
  <si>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</si>
  <si>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</si>
  <si>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</si>
  <si>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</si>
  <si>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</si>
  <si>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</si>
  <si>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</si>
  <si>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</si>
  <si>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</si>
  <si>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</si>
  <si>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</si>
  <si>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</si>
  <si>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</si>
  <si>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</si>
  <si>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</si>
  <si>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</si>
  <si>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</si>
  <si>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</si>
  <si>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</si>
  <si>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</si>
  <si>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</si>
  <si>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</si>
  <si>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</si>
  <si>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</si>
  <si>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</si>
  <si>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</si>
  <si>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</si>
  <si>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</si>
  <si>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</si>
  <si>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</si>
  <si>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</si>
  <si>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</si>
  <si>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</si>
  <si>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</si>
  <si>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</si>
  <si>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</si>
  <si>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</si>
  <si>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</si>
  <si>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</si>
  <si>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</si>
  <si>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</si>
  <si>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</si>
  <si>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</si>
  <si>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</si>
  <si>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</si>
  <si>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</si>
  <si>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</si>
  <si>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</si>
  <si>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</si>
  <si>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</si>
  <si>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</si>
  <si>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</si>
  <si>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</si>
  <si>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</si>
  <si>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</si>
  <si>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</si>
  <si>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</si>
  <si>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</si>
  <si>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</si>
  <si>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</si>
  <si>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</si>
  <si>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</si>
  <si>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</si>
  <si>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</si>
  <si>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</si>
  <si>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</si>
  <si>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</si>
  <si>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</si>
  <si>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</si>
  <si>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</si>
  <si>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</si>
  <si>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</si>
  <si>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</si>
  <si>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</si>
  <si>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</si>
  <si>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</si>
  <si>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</si>
  <si>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</si>
  <si>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</si>
  <si>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</si>
  <si>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</si>
  <si>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</si>
  <si>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</si>
  <si>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</si>
  <si>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</si>
  <si>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</si>
  <si>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</si>
  <si>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</si>
  <si>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</si>
  <si>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</si>
  <si>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</si>
  <si>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</si>
  <si>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</si>
  <si>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</si>
  <si>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</si>
  <si>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</si>
  <si>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</si>
  <si>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</si>
  <si>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</si>
  <si>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</si>
  <si>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</si>
  <si>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</si>
  <si>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</si>
  <si>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</si>
  <si>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</si>
  <si>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</si>
  <si>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</si>
  <si>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</si>
  <si>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</si>
  <si>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</si>
  <si>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</si>
  <si>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</si>
  <si>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</si>
  <si>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</si>
  <si>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</si>
  <si>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</si>
  <si>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</si>
  <si>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</si>
  <si>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</si>
  <si>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</si>
  <si>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</si>
  <si>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</si>
  <si>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</si>
  <si>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</si>
  <si>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</si>
  <si>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</si>
  <si>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</si>
  <si>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</si>
  <si>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</si>
  <si>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</si>
  <si>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</si>
  <si>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</si>
  <si>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</si>
  <si>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</si>
  <si>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</si>
  <si>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</si>
  <si>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</si>
  <si>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</si>
  <si>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</si>
  <si>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</si>
  <si>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</si>
  <si>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</si>
  <si>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</si>
  <si>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</si>
  <si>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</si>
  <si>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</si>
  <si>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</si>
  <si>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</si>
  <si>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</si>
  <si>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</si>
  <si>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</si>
  <si>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</si>
  <si>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</si>
  <si>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</si>
  <si>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</si>
  <si>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</si>
  <si>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</si>
  <si>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</si>
  <si>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</si>
  <si>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</si>
  <si>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</si>
  <si>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</si>
  <si>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</si>
  <si>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</si>
  <si>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</si>
  <si>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</si>
  <si>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</si>
  <si>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</si>
  <si>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</si>
  <si>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</si>
  <si>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</si>
  <si>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</si>
  <si>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</si>
  <si>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</si>
  <si>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</si>
  <si>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</si>
  <si>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</si>
  <si>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</si>
  <si>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</si>
  <si>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</si>
  <si>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</si>
  <si>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</si>
  <si>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</si>
  <si>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</si>
  <si>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</si>
  <si>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</si>
  <si>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</si>
  <si>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</si>
  <si>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</si>
  <si>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</si>
  <si>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</si>
  <si>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</si>
  <si>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</si>
  <si>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</si>
  <si>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</si>
  <si>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</si>
  <si>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</si>
  <si>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</si>
  <si>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</si>
  <si>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</si>
  <si>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</si>
  <si>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</si>
  <si>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</si>
  <si>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</si>
  <si>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</si>
  <si>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</si>
  <si>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</si>
  <si>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</si>
  <si>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</si>
  <si>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</si>
  <si>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</si>
  <si>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</si>
  <si>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</si>
  <si>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</si>
  <si>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</si>
  <si>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</si>
  <si>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</si>
  <si>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</si>
  <si>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</si>
  <si>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</si>
  <si>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</si>
  <si>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</si>
  <si>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</si>
  <si>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</si>
  <si>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</si>
  <si>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</si>
  <si>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</si>
  <si>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</si>
  <si>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</si>
  <si>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</si>
  <si>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</si>
  <si>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</si>
  <si>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</si>
  <si>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</si>
  <si>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</si>
  <si>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</si>
  <si>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</si>
  <si>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</si>
  <si>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</si>
  <si>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</si>
  <si>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</si>
  <si>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</si>
  <si>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</si>
  <si>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</si>
  <si>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</si>
  <si>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</si>
  <si>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</si>
  <si>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</si>
  <si>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</si>
  <si>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</si>
  <si>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</si>
  <si>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</si>
  <si>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</si>
  <si>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</si>
  <si>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</si>
  <si>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</si>
  <si>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</si>
  <si>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</si>
  <si>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</si>
  <si>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</si>
  <si>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</si>
  <si>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</si>
  <si>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</si>
  <si>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</si>
  <si>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</si>
  <si>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</si>
  <si>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</si>
  <si>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</si>
  <si>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</si>
  <si>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</si>
  <si>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</si>
  <si>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</si>
  <si>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</si>
  <si>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</si>
  <si>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</si>
  <si>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</si>
  <si>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</si>
  <si>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</si>
  <si>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</si>
  <si>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</si>
  <si>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</si>
  <si>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</si>
  <si>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</si>
  <si>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</si>
  <si>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</si>
  <si>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</si>
  <si>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</si>
  <si>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</si>
  <si>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</si>
  <si>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</si>
  <si>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</si>
  <si>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</si>
  <si>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</si>
  <si>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</si>
  <si>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</si>
  <si>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</si>
  <si>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</si>
  <si>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</si>
  <si>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</si>
  <si>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</si>
  <si>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</si>
  <si>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</si>
  <si>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</si>
  <si>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</si>
  <si>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</si>
  <si>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</si>
  <si>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</si>
  <si>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</si>
  <si>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</si>
  <si>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</si>
  <si>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</si>
  <si>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</si>
  <si>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</si>
  <si>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</si>
  <si>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</si>
  <si>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</si>
  <si>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</si>
  <si>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</si>
  <si>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</si>
  <si>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</si>
  <si>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</si>
  <si>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</si>
  <si>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</si>
  <si>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</si>
  <si>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</si>
  <si>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</si>
  <si>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</si>
  <si>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</si>
  <si>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</si>
  <si>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</si>
  <si>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</si>
  <si>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</si>
  <si>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</si>
  <si>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</si>
  <si>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</si>
  <si>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</si>
  <si>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</si>
  <si>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</si>
  <si>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</si>
  <si>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</si>
  <si>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</si>
  <si>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</si>
  <si>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</si>
  <si>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</si>
  <si>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</si>
  <si>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</si>
  <si>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</si>
  <si>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</si>
  <si>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</si>
  <si>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</si>
  <si>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</si>
  <si>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</si>
  <si>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</si>
  <si>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</si>
  <si>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</si>
  <si>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</si>
  <si>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</si>
  <si>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</si>
  <si>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</si>
  <si>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</si>
  <si>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</si>
  <si>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</si>
  <si>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</si>
  <si>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</si>
  <si>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</si>
  <si>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</si>
  <si>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</si>
  <si>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</si>
  <si>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</si>
  <si>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</si>
  <si>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</si>
  <si>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</si>
  <si>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</si>
  <si>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</si>
  <si>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</si>
  <si>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</si>
  <si>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</si>
  <si>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</si>
  <si>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</si>
  <si>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</si>
  <si>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</si>
  <si>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</si>
  <si>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</si>
  <si>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</si>
  <si>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</si>
  <si>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</si>
  <si>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</si>
  <si>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</si>
  <si>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</si>
  <si>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</si>
  <si>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</si>
  <si>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</si>
  <si>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</si>
  <si>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</si>
  <si>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</si>
  <si>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</si>
  <si>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</si>
  <si>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</si>
  <si>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</si>
  <si>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</si>
  <si>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</si>
  <si>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</si>
  <si>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</si>
  <si>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</si>
  <si>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</si>
  <si>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</si>
  <si>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</si>
  <si>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</si>
  <si>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</si>
  <si>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</si>
  <si>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</si>
  <si>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</si>
  <si>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</si>
  <si>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</si>
  <si>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</si>
  <si>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</si>
  <si>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</si>
  <si>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</si>
  <si>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</si>
  <si>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</si>
  <si>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</si>
  <si>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</si>
  <si>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</si>
  <si>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</si>
  <si>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</si>
  <si>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</si>
  <si>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</si>
  <si>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</si>
  <si>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</si>
  <si>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</si>
  <si>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</si>
  <si>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</si>
  <si>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</si>
  <si>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</si>
  <si>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</si>
  <si>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</si>
  <si>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</si>
  <si>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</si>
  <si>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</si>
  <si>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</si>
  <si>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</si>
  <si>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</si>
  <si>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</si>
  <si>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</si>
  <si>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</si>
  <si>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</si>
  <si>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</si>
  <si>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</si>
  <si>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</si>
  <si>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</si>
  <si>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</si>
  <si>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</si>
  <si>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</si>
  <si>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</si>
  <si>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</si>
  <si>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</si>
  <si>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</si>
  <si>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</si>
  <si>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</si>
  <si>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</si>
  <si>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</si>
  <si>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</si>
  <si>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</si>
  <si>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</si>
  <si>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</si>
  <si>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</si>
  <si>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</si>
  <si>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</si>
  <si>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</si>
  <si>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</si>
  <si>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</si>
  <si>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</si>
  <si>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</si>
  <si>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</si>
  <si>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</si>
  <si>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</si>
  <si>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</si>
  <si>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</si>
  <si>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</si>
  <si>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</si>
  <si>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</si>
  <si>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</si>
  <si>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</si>
  <si>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</si>
  <si>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</si>
  <si>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</si>
  <si>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</si>
  <si>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</si>
  <si>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</si>
  <si>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</si>
  <si>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</si>
  <si>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</si>
  <si>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</si>
  <si>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</si>
  <si>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</si>
  <si>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</si>
  <si>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</si>
  <si>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</si>
  <si>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</si>
  <si>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</si>
  <si>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</si>
  <si>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</si>
  <si>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</si>
  <si>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</si>
  <si>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</si>
  <si>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</si>
  <si>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</si>
  <si>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</si>
  <si>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</si>
  <si>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</si>
  <si>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</si>
  <si>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</si>
  <si>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</si>
  <si>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</si>
  <si>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</si>
  <si>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</si>
  <si>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</si>
  <si>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</si>
  <si>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</si>
  <si>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</si>
  <si>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</si>
  <si>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</si>
  <si>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</si>
  <si>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</si>
  <si>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</si>
  <si>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</si>
  <si>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</si>
  <si>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</si>
  <si>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</si>
  <si>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</si>
  <si>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</si>
  <si>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</si>
  <si>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</si>
  <si>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</si>
  <si>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</si>
  <si>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</si>
  <si>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</si>
  <si>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</si>
  <si>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</si>
  <si>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</si>
  <si>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</si>
  <si>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</si>
  <si>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</si>
  <si>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</si>
  <si>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</si>
  <si>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</si>
  <si>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</si>
  <si>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</si>
  <si>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</si>
  <si>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</si>
  <si>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</si>
  <si>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</si>
  <si>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</si>
  <si>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</si>
  <si>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</si>
  <si>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</si>
  <si>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</si>
  <si>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</si>
  <si>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</si>
  <si>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</si>
  <si>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</si>
  <si>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</si>
  <si>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</si>
  <si>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</si>
  <si>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</si>
  <si>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</si>
  <si>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</si>
  <si>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</si>
  <si>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</si>
  <si>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</si>
  <si>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</si>
  <si>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</si>
  <si>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</si>
  <si>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</si>
  <si>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</si>
  <si>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</si>
  <si>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</si>
  <si>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</si>
  <si>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</si>
  <si>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</si>
  <si>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</si>
  <si>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</si>
  <si>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</si>
  <si>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</si>
  <si>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</si>
  <si>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</si>
  <si>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</si>
  <si>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</si>
  <si>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</si>
  <si>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</si>
  <si>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</si>
  <si>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</si>
  <si>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</si>
  <si>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</si>
  <si>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</si>
  <si>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</si>
  <si>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</si>
  <si>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</si>
  <si>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</si>
  <si>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</si>
  <si>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</si>
  <si>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</si>
  <si>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</si>
  <si>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</si>
  <si>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</si>
  <si>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</si>
  <si>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</si>
  <si>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</si>
  <si>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</si>
  <si>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</si>
  <si>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</si>
  <si>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</si>
  <si>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</si>
  <si>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</si>
  <si>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</si>
  <si>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</si>
  <si>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</si>
  <si>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</si>
  <si>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</si>
  <si>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</si>
  <si>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</si>
  <si>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</si>
  <si>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</si>
  <si>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</si>
  <si>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</si>
  <si>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</si>
  <si>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</si>
  <si>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</si>
  <si>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</si>
  <si>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</si>
  <si>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</si>
  <si>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</si>
  <si>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</si>
  <si>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</si>
  <si>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</si>
  <si>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</si>
  <si>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</si>
  <si>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</si>
  <si>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</si>
  <si>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</si>
  <si>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</si>
  <si>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</si>
  <si>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</si>
  <si>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</si>
  <si>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</si>
  <si>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</si>
  <si>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</si>
  <si>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</si>
  <si>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</si>
  <si>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</si>
  <si>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</si>
  <si>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</si>
  <si>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</si>
  <si>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</si>
  <si>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</si>
  <si>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</si>
  <si>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</si>
  <si>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</si>
  <si>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</si>
  <si>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</si>
  <si>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</si>
  <si>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</si>
  <si>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</si>
  <si>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</si>
  <si>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</si>
  <si>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</si>
  <si>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</si>
  <si>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</si>
  <si>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</si>
  <si>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</si>
  <si>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</si>
  <si>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</si>
  <si>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</si>
  <si>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</si>
  <si>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</si>
  <si>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</si>
  <si>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</si>
  <si>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</si>
  <si>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</si>
  <si>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</si>
  <si>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</si>
  <si>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</si>
  <si>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</si>
  <si>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</si>
  <si>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</si>
  <si>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</si>
  <si>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</si>
  <si>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</si>
  <si>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</si>
  <si>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</si>
  <si>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</si>
  <si>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</si>
  <si>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</si>
  <si>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</si>
  <si>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</si>
  <si>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</si>
  <si>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</si>
  <si>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</si>
  <si>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</si>
  <si>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</si>
  <si>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</si>
  <si>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</si>
  <si>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</si>
  <si>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</si>
  <si>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</si>
  <si>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</si>
  <si>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</si>
  <si>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</si>
  <si>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</si>
  <si>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</si>
  <si>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</si>
  <si>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</si>
  <si>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</si>
  <si>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</si>
  <si>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</si>
  <si>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</si>
  <si>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</si>
  <si>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</si>
  <si>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</si>
  <si>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</si>
  <si>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</si>
  <si>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</si>
  <si>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</si>
  <si>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</si>
  <si>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</si>
  <si>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</si>
  <si>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</si>
  <si>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</si>
  <si>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</si>
  <si>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</si>
  <si>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</si>
  <si>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</si>
  <si>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</si>
  <si>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</si>
  <si>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</si>
  <si>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</si>
  <si>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</si>
  <si>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</si>
  <si>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</si>
  <si>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</si>
  <si>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</si>
  <si>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</si>
  <si>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</si>
  <si>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</si>
  <si>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</si>
  <si>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</si>
  <si>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</si>
  <si>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</si>
  <si>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</si>
  <si>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</si>
  <si>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</si>
  <si>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</si>
  <si>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</si>
  <si>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</si>
  <si>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</si>
  <si>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</si>
  <si>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</si>
  <si>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</si>
  <si>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</si>
  <si>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</si>
  <si>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</si>
  <si>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</si>
  <si>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</si>
  <si>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</si>
  <si>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</si>
  <si>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</si>
  <si>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</si>
  <si>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</si>
  <si>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</si>
  <si>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</si>
  <si>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</si>
  <si>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</si>
  <si>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</si>
  <si>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</si>
  <si>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</si>
  <si>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</si>
  <si>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</si>
  <si>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</si>
  <si>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</si>
  <si>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</si>
  <si>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</si>
  <si>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</si>
  <si>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</si>
  <si>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</si>
  <si>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</si>
  <si>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</si>
  <si>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</si>
  <si>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</si>
  <si>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</si>
  <si>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</si>
  <si>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</si>
  <si>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</si>
  <si>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</si>
  <si>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</si>
  <si>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</si>
  <si>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</si>
  <si>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</si>
  <si>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</si>
  <si>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</si>
  <si>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</si>
  <si>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</si>
  <si>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</si>
  <si>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</si>
  <si>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</si>
  <si>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</si>
  <si>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</si>
  <si>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</si>
  <si>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</si>
  <si>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</si>
  <si>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</si>
  <si>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</si>
  <si>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</si>
  <si>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</si>
  <si>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</si>
  <si>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</si>
  <si>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</si>
  <si>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</si>
  <si>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</si>
  <si>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</si>
  <si>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</si>
  <si>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</si>
  <si>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</si>
  <si>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</si>
  <si>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</si>
  <si>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</si>
  <si>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</si>
  <si>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</si>
  <si>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</si>
  <si>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</si>
  <si>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</si>
  <si>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</si>
  <si>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</si>
  <si>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</si>
  <si>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</si>
  <si>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</si>
  <si>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</si>
  <si>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</si>
  <si>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</si>
  <si>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</si>
  <si>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</si>
  <si>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</si>
  <si>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</si>
  <si>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</si>
  <si>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</si>
  <si>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</si>
  <si>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</si>
  <si>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</si>
  <si>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</si>
  <si>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</si>
  <si>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</si>
  <si>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</si>
  <si>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</si>
  <si>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</si>
  <si>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</si>
  <si>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</si>
  <si>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</si>
  <si>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</si>
  <si>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</si>
  <si>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</si>
  <si>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</si>
  <si>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</si>
  <si>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</si>
  <si>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</si>
  <si>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</si>
  <si>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</si>
  <si>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</si>
  <si>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</si>
  <si>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</si>
  <si>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</si>
  <si>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</si>
  <si>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</si>
  <si>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</si>
  <si>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</si>
  <si>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</si>
  <si>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</si>
  <si>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</si>
  <si>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</si>
  <si>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</si>
  <si>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</si>
  <si>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</si>
  <si>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</si>
  <si>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</si>
  <si>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</si>
  <si>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</si>
  <si>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</si>
  <si>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</si>
  <si>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</si>
  <si>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</si>
  <si>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</si>
  <si>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</si>
  <si>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</si>
  <si>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</si>
  <si>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</si>
  <si>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</si>
  <si>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</si>
  <si>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</si>
  <si>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</si>
  <si>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</si>
  <si>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</si>
  <si>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</si>
  <si>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</si>
  <si>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</si>
  <si>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</si>
  <si>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</si>
  <si>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</si>
  <si>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</si>
  <si>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</si>
  <si>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</si>
  <si>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</si>
  <si>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</si>
  <si>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</si>
  <si>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</si>
  <si>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</si>
  <si>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</si>
  <si>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</si>
  <si>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</si>
  <si>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</si>
  <si>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</si>
  <si>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</si>
  <si>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</si>
  <si>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</si>
  <si>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</si>
  <si>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</si>
  <si>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</si>
  <si>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</si>
  <si>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</si>
  <si>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</si>
  <si>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</si>
  <si>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</si>
  <si>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</si>
  <si>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</si>
  <si>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</si>
  <si>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</si>
  <si>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</si>
  <si>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</si>
  <si>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</si>
  <si>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</si>
  <si>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</si>
  <si>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</si>
  <si>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</si>
  <si>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</si>
  <si>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</si>
  <si>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</si>
  <si>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</si>
  <si>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</si>
  <si>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</si>
  <si>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</si>
  <si>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</si>
  <si>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</si>
  <si>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</si>
  <si>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</si>
  <si>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</si>
  <si>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</si>
  <si>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</si>
  <si>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</si>
  <si>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</si>
  <si>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</si>
  <si>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</si>
  <si>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</si>
  <si>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</si>
  <si>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</si>
  <si>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</si>
  <si>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</si>
  <si>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</si>
  <si>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20 min</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</si>
  <si>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</si>
  <si>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</si>
  <si>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</si>
  <si>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</si>
  <si>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</si>
  <si>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</si>
  <si>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</si>
  <si>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PCM-20251125-00000149</t>
  </si>
  <si>
    <t>Site located family building refused enter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</si>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</sst>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323.16956099536765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0.36099618055595784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4.9468402772617992E-2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2.8403587959473953E-2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45986.117986921294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45986.117986921294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45986.117986921294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45986.117986921294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45986.117986921294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45986.117986921294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45986.117986921294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45986.117986921294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45986.117986921294</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45986.117986921294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45986.117986921294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45986.117986921294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45986.117986921294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45986.117986921294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45986.117986921294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45986.117986921294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45986.117986921294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45986.117986921294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45986.117986921294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45986.117986921294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45986.117986921294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45986.117986921294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45986.117986921294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45986.117986921294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45986.117986921294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45986.117986921294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45986.117986921294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45986.117986921294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45986.117986921294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45986.117986921294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45986.117986921294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45986.117986921294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45986.117986921294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45986.117986921294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45986.117986921294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45986.117986921294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45986.117986921294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45986.117986921294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45986.117986921294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45986.117986921294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45986.117986921294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45986.117986921294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45986.117986921294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45986.117986921294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45986.117986921294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45986.117986921294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45986.117986921294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45986.117986921294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45986.117986921294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45986.117986921294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45986.117986921294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45986.117986921294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45986.117986921294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45986.117986921294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45986.117986921294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45986.117986921294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45986.117986921294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45986.117986921294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45986.117986921294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45986.117986921294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45986.117986921294</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45986.117986921294</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9385B64F-FB0B-4364-B3B1-A77D7A43ED0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161.11814895833231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1.7305679398123175</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0.25495451388997026</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0.18106562499451684</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5.1308680551301222E-2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1</v>
      </c>
      <c r="D8" s="18" t="s">
        <v>22242</v>
      </c>
      <c r="E8" s="102"/>
      <c r="F8" s="103"/>
      <c r="G8" s="104">
        <f ca="1">IFERROR(NOW()-F9,"-")</f>
        <v>45986.117986921294</v>
      </c>
      <c r="H8" s="103">
        <v>45986.060659722221</v>
      </c>
      <c r="I8" s="18" t="str">
        <f>IFERROR(VLOOKUP(D8,DB!A:F,6,0),"")</f>
        <v>Power cube</v>
      </c>
      <c r="J8" s="18" t="str">
        <f>IFERROR(VLOOKUP(D8,DB!A:G,7,0),"")</f>
        <v>Good+No BB Design</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45986.117986921294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45986.117986921294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45986.117986921294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45986.117986921294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45986.117986921294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45986.117986921294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45986.117986921294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45986.117986921294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45986.117986921294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45986.117986921294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45986.117986921294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45986.117986921294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45986.117986921294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45986.117986921294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45986.117986921294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45986.117986921294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45986.117986921294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45986.117986921294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45986.117986921294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45986.117986921294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45986.117986921294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45986.117986921294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45986.117986921294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45986.117986921294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45986.117986921294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45986.117986921294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45986.117986921294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45986.117986921294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45986.117986921294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45986.117986921294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45986.117986921294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45986.117986921294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45986.117986921294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45986.117986921294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45986.117986921294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45986.117986921294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45986.117986921294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45986.117986921294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45986.117986921294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45986.117986921294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45986.117986921294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45986.117986921294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45986.117986921294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45986.117986921294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45986.117986921294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45986.117986921294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45986.117986921294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45986.117986921294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45986.117986921294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45986.117986921294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45986.117986921294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45986.117986921294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45986.117986921294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45986.117986921294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45986.117986921294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45986.117986921294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45986.117986921294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45986.117986921294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45986.117986921294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45986.117986921294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45986.117986921294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45986.117986921294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45986.117986921294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45986.117986921294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45986.117986921294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45986.117986921294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45986.117986921294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45986.117986921294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45986.117986921294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45986.117986921294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45986.117986921294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45986.117986921294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45986.117986921294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45986.117986921294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45986.117986921294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45986.117986921294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45986.117986921294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45986.117986921294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45986.117986921294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45986.117986921294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45986.117986921294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45986.117986921294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45986.117986921294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45986.117986921294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45986.117986921294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45986.117986921294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45986.117986921294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45986.117986921294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45986.117986921294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45986.117986921294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45986.117986921294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45986.117986921294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45986.117986921294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45986.117986921294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45986.117986921294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45986.117986921294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45986.117986921294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45986.117986921294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45986.117986921294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45986.117986921294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45986.117986921294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45986.117986921294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45986.117986921294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45986.117986921294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45986.117986921294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45986.117986921294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45986.117986921294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45986.117986921294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45986.117986921294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45986.117986921294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45986.117986921294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45986.117986921294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45986.117986921294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45986.117986921294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45986.117986921294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45986.117986921294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45986.117986921294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45986.117986921294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45986.117986921294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45986.117986921294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45986.117986921294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45986.117986921294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45986.117986921294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45986.117986921294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45986.117986921294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45986.117986921294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45986.117986921294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45986.117986921294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45986.117986921294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45986.117986921294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45986.117986921294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45986.117986921294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45986.117986921294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45986.117986921294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45986.117986921294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45986.117986921294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45986.117986921294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45986.117986921294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45986.117986921294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45986.117986921294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45986.117986921294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45986.117986921294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45986.117986921294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45986.117986921294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45986.117986921294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45986.117986921294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45986.117986921294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45986.117986921294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45986.117986921294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45986.117986921294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45986.117986921294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45986.117986921294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45986.117986921294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45986.117986921294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45986.117986921294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45986.117986921294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45986.117986921294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45986.117986921294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45986.117986921294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45986.117986921294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45986.117986921294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45986.117986921294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45986.117986921294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45986.117986921294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45986.117986921294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45986.117986921294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45986.117986921294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45986.117986921294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45986.117986921294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45986.117986921294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45986.117986921294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45986.117986921294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45986.117986921294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45986.117986921294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45986.117986921294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45986.117986921294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45986.117986921294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45986.117986921294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45986.117986921294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45986.117986921294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45986.117986921294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45986.117986921294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45986.117986921294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45986.117986921294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45986.117986921294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45986.117986921294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45986.117986921294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45986.117986921294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45986.117986921294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45986.117986921294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45986.117986921294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45986.117986921294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45986.117986921294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45986.117986921294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45986.117986921294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45986.117986921294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45986.117986921294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45986.117986921294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45986.117986921294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45986.117986921294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45986.117986921294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45986.117986921294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45986.117986921294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45986.117986921294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45986.117986921294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45986.117986921294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45986.117986921294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45986.117986921294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45986.117986921294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45986.117986921294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45986.117986921294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45986.117986921294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45986.117986921294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45986.117986921294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45986.117986921294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45986.117986921294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45986.117986921294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45986.117986921294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45986.117986921294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45986.117986921294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45986.117986921294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45986.117986921294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45986.117986921294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45986.117986921294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45986.117986921294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45986.117986921294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45986.117986921294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45986.117986921294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45986.117986921294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45986.117986921294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45986.117986921294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45986.117986921294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45986.117986921294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45986.117986921294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45986.117986921294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45986.117986921294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45986.117986921294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45986.117986921294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45986.117986921294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45986.117986921294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45986.117986921294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45986.117986921294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45986.117986921294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45986.117986921294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45986.117986921294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45986.117986921294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45986.117986921294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45986.117986921294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45986.117986921294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45986.117986921294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45986.117986921294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45986.117986921294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45986.117986921294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45986.117986921294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45986.117986921294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45986.117986921294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45986.117986921294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45986.117986921294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45986.117986921294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45986.117986921294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45986.117986921294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45986.117986921294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45986.117986921294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45986.117986921294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45986.117986921294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45986.117986921294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45986.117986921294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45986.117986921294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45986.117986921294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45986.117986921294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45986.117986921294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45986.117986921294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45986.117986921294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45986.117986921294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45986.117986921294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45986.117986921294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45986.117986921294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45986.117986921294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45986.117986921294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45986.117986921294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45986.117986921294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45986.117986921294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45986.117986921294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45986.117986921294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45986.117986921294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45986.117986921294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45986.117986921294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45986.117986921294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45986.117986921294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45986.117986921294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45986.117986921294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45986.117986921294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45986.117986921294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45986.117986921294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45986.117986921294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45986.117986921294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45986.117986921294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45986.117986921294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45986.117986921294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45986.117986921294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45986.117986921294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45986.117986921294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45986.117986921294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45986.117986921294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45986.117986921294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45986.117986921294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45986.117986921294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45986.117986921294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45986.117986921294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45986.117986921294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45986.117986921294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45986.117986921294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45986.117986921294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45986.117986921294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45986.117986921294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45986.117986921294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45986.117986921294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45986.117986921294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45986.117986921294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45986.117986921294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45986.117986921294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45986.117986921294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45986.117986921294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45986.117986921294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45986.117986921294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45986.117986921294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45986.117986921294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45986.117986921294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45986.117986921294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45986.117986921294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45986.117986921294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45986.117986921294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45986.117986921294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45986.117986921294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45986.117986921294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45986.117986921294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45986.117986921294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45986.117986921294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45986.117986921294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45986.117986921294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45986.117986921294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45986.117986921294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45986.117986921294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45986.117986921294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45986.117986921294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45986.117986921294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45986.117986921294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45986.117986921294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45986.117986921294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45986.117986921294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45986.117986921294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45986.117986921294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45986.117986921294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45986.117986921294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45986.117986921294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45986.117986921294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45986.117986921294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45986.117986921294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45986.117986921294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45986.117986921294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45986.117986921294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45986.117986921294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45986.117986921294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45986.117986921294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45986.117986921294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45986.117986921294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45986.117986921294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45986.117986921294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45986.117986921294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45986.117986921294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45986.117986921294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45986.117986921294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45986.117986921294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45986.117986921294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45986.117986921294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45986.117986921294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45986.117986921294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45986.117986921294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45986.117986921294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45986.117986921294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45986.117986921294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45986.117986921294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45986.117986921294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45986.117986921294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45986.117986921294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45986.117986921294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45986.117986921294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45986.117986921294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45986.117986921294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45986.117986921294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45986.117986921294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45986.117986921294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45986.117986921294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45986.117986921294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45986.117986921294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45986.117986921294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45986.117986921294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45986.117986921294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45986.117986921294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45986.117986921294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45986.117986921294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45986.117986921294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45986.117986921294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45986.117986921294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45986.117986921294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45986.117986921294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45986.117986921294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45986.117986921294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45986.117986921294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45986.117986921294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45986.117986921294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45986.117986921294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45986.117986921294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45986.117986921294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45986.117986921294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45986.117986921294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45986.117986921294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45986.117986921294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45986.117986921294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45986.117986921294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45986.117986921294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45986.117986921294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45986.117986921294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45986.117986921294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45986.117986921294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45986.117986921294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45986.117986921294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45986.117986921294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45986.117986921294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45986.117986921294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45986.117986921294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45986.117986921294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45986.117986921294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45986.117986921294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45986.117986921294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45986.117986921294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45986.117986921294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45986.117986921294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45986.117986921294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45986.117986921294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45986.117986921294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45986.117986921294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45986.117986921294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45986.117986921294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45986.117986921294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45986.117986921294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45986.117986921294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45986.117986921294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45986.117986921294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45986.117986921294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45986.117986921294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45986.117986921294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45986.117986921294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45986.117986921294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45986.117986921294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45986.117986921294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45986.117986921294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45986.117986921294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45986.117986921294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45986.117986921294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45986.117986921294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45986.117986921294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45986.117986921294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45986.117986921294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45986.117986921294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45986.117986921294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45986.117986921294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45986.117986921294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45986.117986921294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45986.117986921294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45986.117986921294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45986.117986921294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45986.117986921294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45986.117986921294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45986.117986921294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45986.117986921294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45986.117986921294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45986.117986921294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45986.117986921294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45986.117986921294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45986.117986921294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45986.117986921294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45986.117986921294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45986.117986921294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45986.117986921294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45986.117986921294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45986.117986921294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45986.117986921294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45986.117986921294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45986.117986921294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45986.117986921294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45986.117986921294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45986.117986921294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45986.117986921294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45986.117986921294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45986.117986921294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45986.117986921294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45986.117986921294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45986.117986921294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45986.117986921294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45986.117986921294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45986.117986921294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45986.117986921294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45986.117986921294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45986.117986921294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45986.117986921294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45986.117986921294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45986.117986921294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45986.117986921294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45986.117986921294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45986.117986921294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45986.117986921294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45986.117986921294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45986.117986921294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45986.117986921294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45986.117986921294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45986.117986921294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45986.117986921294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45986.117986921294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45986.117986921294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45986.117986921294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45986.117986921294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45986.117986921294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45986.117986921294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45986.117986921294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45986.117986921294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45986.117986921294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45986.117986921294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45986.117986921294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45986.117986921294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45986.117986921294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45986.117986921294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45986.117986921294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45986.117986921294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45986.117986921294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45986.117986921294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45986.117986921294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45986.117986921294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45986.117986921294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45986.117986921294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45986.117986921294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45986.117986921294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45986.117986921294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45986.117986921294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45986.117986921294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45986.117986921294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45986.117986921294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45986.117986921294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45986.117986921294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45986.117986921294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45986.117986921294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45986.117986921294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45986.117986921294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45986.117986921294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45986.117986921294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45986.117986921294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45986.117986921294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45986.117986921294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45986.117986921294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45986.117986921294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45986.117986921294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45986.117986921294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45986.117986921294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45986.117986921294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45986.117986921294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45986.117986921294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45986.117986921294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45986.117986921294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45986.117986921294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45986.117986921294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45986.117986921294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45986.117986921294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45986.117986921294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45986.117986921294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45986.117986921294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45986.117986921294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45986.117986921294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45986.117986921294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45986.117986921294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45986.117986921294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45986.117986921294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45986.117986921294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45986.117986921294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45986.117986921294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45986.117986921294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45986.117986921294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45986.117986921294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45986.117986921294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45986.117986921294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45986.117986921294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45986.117986921294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45986.117986921294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45986.117986921294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45986.117986921294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45986.117986921294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45986.117986921294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45986.117986921294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45986.117986921294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45986.117986921294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45986.117986921294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45986.117986921294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45986.117986921294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45986.117986921294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45986.117986921294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45986.117986921294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45986.117986921294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45986.117986921294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45986.117986921294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45986.117986921294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45986.117986921294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45986.117986921294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45986.117986921294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45986.117986921294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45986.117986921294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45986.117986921294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45986.117986921294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45986.117986921294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45986.117986921294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45986.117986921294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45986.117986921294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45986.117986921294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45986.117986921294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45986.117986921294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45986.117986921294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45986.117986921294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45986.117986921294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45986.117986921294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45986.117986921294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45986.117986921294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45986.117986921294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45986.117986921294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45986.117986921294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45986.117986921294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45986.117986921294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45986.117986921294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45986.117986921294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45986.117986921294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45986.117986921294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45986.117986921294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45986.117986921294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45986.117986921294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45986.117986921294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45986.117986921294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45986.117986921294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45986.117986921294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45986.117986921294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45986.117986921294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45986.117986921294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45986.117986921294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45986.117986921294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45986.117986921294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45986.117986921294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45986.117986921294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45986.117986921294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45986.117986921294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45986.117986921294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45986.117986921294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45986.117986921294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45986.117986921294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45986.117986921294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45986.117986921294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45986.117986921294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45986.117986921294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45986.117986921294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45986.117986921294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45986.117986921294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45986.117986921294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45986.117986921294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45986.117986921294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45986.117986921294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45986.117986921294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45986.117986921294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45986.117986921294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45986.117986921294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45986.117986921294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45986.117986921294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45986.117986921294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45986.117986921294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45986.117986921294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45986.117986921294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45986.117986921294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45986.117986921294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45986.117986921294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45986.117986921294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45986.117986921294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45986.117986921294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45986.117986921294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45986.117986921294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45986.117986921294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45986.117986921294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45986.117986921294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45986.117986921294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45986.117986921294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45986.117986921294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45986.117986921294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45986.117986921294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45986.117986921294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45986.117986921294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45986.117986921294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45986.117986921294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45986.117986921294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45986.117986921294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45986.117986921294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45986.117986921294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45986.117986921294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45986.117986921294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45986.117986921294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45986.117986921294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45986.117986921294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45986.117986921294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45986.117986921294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45986.117986921294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45986.117986921294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45986.117986921294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45986.117986921294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45986.117986921294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45986.117986921294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45986.117986921294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45986.117986921294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45986.117986921294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45986.117986921294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45986.117986921294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45986.117986921294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45986.117986921294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45986.117986921294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45986.117986921294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45986.117986921294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45986.117986921294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45986.117986921294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45986.117986921294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45986.117986921294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45986.117986921294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45986.117986921294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45986.117986921294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45986.117986921294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45986.117986921294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45986.117986921294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45986.117986921294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45986.117986921294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45986.117986921294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45986.117986921294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45986.117986921294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45986.117986921294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45986.117986921294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45986.117986921294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45986.117986921294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45986.117986921294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45986.117986921294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45986.117986921294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45986.117986921294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45986.117986921294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45986.117986921294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45986.117986921294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45986.117986921294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45986.117986921294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45986.117986921294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45986.117986921294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45986.117986921294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45986.117986921294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45986.117986921294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45986.117986921294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45986.117986921294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45986.117986921294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45986.117986921294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45986.117986921294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45986.117986921294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45986.117986921294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45986.117986921294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45986.117986921294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45986.117986921294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45986.117986921294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45986.117986921294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45986.117986921294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45986.117986921294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45986.117986921294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45986.117986921294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45986.117986921294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45986.117986921294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45986.117986921294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45986.117986921294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45986.117986921294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45986.117986921294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45986.117986921294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45986.117986921294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45986.117986921294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45986.117986921294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45986.117986921294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45986.117986921294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45986.117986921294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45986.117986921294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45986.117986921294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45986.117986921294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45986.117986921294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45986.117986921294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45986.117986921294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45986.117986921294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45986.117986921294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45986.117986921294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45986.117986921294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45986.117986921294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45986.117986921294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45986.117986921294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45986.117986921294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45986.117986921294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45986.117986921294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45986.117986921294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45986.117986921294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45986.117986921294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45986.117986921294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45986.117986921294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45986.117986921294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45986.117986921294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45986.117986921294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45986.117986921294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45986.117986921294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45986.117986921294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45986.117986921294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45986.117986921294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45986.117986921294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45986.117986921294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45986.117986921294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45986.117986921294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45986.117986921294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45986.117986921294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45986.117986921294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45986.117986921294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45986.117986921294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45986.117986921294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45986.117986921294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45986.117986921294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45986.117986921294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45986.117986921294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45986.117986921294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45986.117986921294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45986.117986921294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45986.117986921294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45986.117986921294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45986.117986921294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45986.117986921294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45986.117986921294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45986.117986921294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45986.117986921294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45986.117986921294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45986.117986921294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45986.117986921294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45986.117986921294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45986.117986921294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45986.117986921294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45986.117986921294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45986.117986921294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45986.117986921294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45986.117986921294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45986.117986921294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45986.117986921294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45986.117986921294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45986.117986921294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45986.117986921294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45986.117986921294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45986.117986921294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45986.117986921294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45986.117986921294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45986.117986921294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45986.117986921294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45986.117986921294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45986.117986921294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45986.117986921294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45986.117986921294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45986.117986921294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45986.117986921294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45986.117986921294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45986.117986921294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45986.117986921294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45986.117986921294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45986.117986921294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45986.117986921294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45986.117986921294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45986.117986921294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45986.117986921294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45986.117986921294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45986.117986921294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45986.117986921294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45986.117986921294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45986.117986921294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45986.117986921294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45986.117986921294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45986.117986921294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45986.117986921294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45986.117986921294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45986.117986921294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45986.117986921294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45986.117986921294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45986.117986921294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45986.117986921294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45986.117986921294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45986.117986921294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45986.117986921294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45986.117986921294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45986.117986921294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45986.117986921294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45986.117986921294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45986.117986921294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45986.117986921294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45986.117986921294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45986.117986921294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45986.117986921294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45986.117986921294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45986.117986921294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45986.117986921294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45986.117986921294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45986.117986921294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45986.117986921294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45986.117986921294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45986.117986921294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45986.117986921294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45986.117986921294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45986.117986921294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45986.117986921294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45986.117986921294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45986.117986921294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45986.117986921294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45986.117986921294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45986.117986921294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45986.117986921294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45986.117986921294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45986.117986921294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45986.117986921294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45986.117986921294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45986.117986921294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45986.117986921294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45986.117986921294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45986.117986921294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45986.117986921294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45986.117986921294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45986.117986921294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45986.117986921294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45986.117986921294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45986.117986921294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45986.117986921294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45986.117986921294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45986.117986921294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45986.117986921294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45986.117986921294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45986.117986921294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45986.117986921294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45986.117986921294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45986.117986921294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45986.117986921294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45986.117986921294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45986.117986921294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45986.117986921294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45986.117986921294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45986.117986921294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45986.117986921294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45986.117986921294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45986.117986921294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45986.117986921294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45986.117986921294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45986.117986921294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45986.117986921294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45986.117986921294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45986.117986921294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45986.117986921294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45986.117986921294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45986.117986921294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45986.117986921294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45986.117986921294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45986.117986921294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45986.117986921294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45986.117986921294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45986.117986921294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45986.117986921294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45986.117986921294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45986.117986921294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45986.117986921294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45986.117986921294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45986.117986921294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45986.117986921294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45986.117986921294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45986.117986921294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45986.117986921294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45986.117986921294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45986.117986921294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45986.117986921294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45986.117986921294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45986.117986921294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45986.117986921294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45986.117986921294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45986.117986921294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45986.117986921294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45986.117986921294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45986.117986921294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45986.117986921294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45986.117986921294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45986.117986921294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45986.117986921294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45986.117986921294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45986.117986921294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45986.117986921294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45986.117986921294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45986.117986921294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45986.117986921294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45986.117986921294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45986.117986921294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45986.117986921294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45986.117986921294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45986.117986921294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45986.117986921294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45986.117986921294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45986.117986921294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45986.117986921294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45986.117986921294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45986.117986921294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45986.117986921294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45986.117986921294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45986.117986921294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45986.117986921294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45986.117986921294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45986.117986921294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45986.117986921294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45986.117986921294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45986.117986921294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45986.117986921294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45986.117986921294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45986.117986921294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45986.117986921294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45986.117986921294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45986.117986921294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45986.117986921294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45986.117986921294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45986.117986921294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45986.117986921294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45986.117986921294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45986.117986921294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45986.117986921294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45986.117986921294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45986.117986921294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45986.117986921294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45986.117986921294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45986.117986921294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45986.117986921294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45986.117986921294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45986.117986921294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45986.117986921294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45986.117986921294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45986.117986921294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45986.117986921294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45986.117986921294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45986.117986921294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45986.117986921294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45986.117986921294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45986.117986921294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45986.117986921294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45986.117986921294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45986.117986921294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45986.117986921294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45986.117986921294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45986.117986921294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45986.117986921294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45986.117986921294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45986.117986921294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45986.117986921294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45986.117986921294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45986.117986921294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45986.117986921294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45986.117986921294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45986.117986921294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45986.117986921294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45986.117986921294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45986.117986921294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45986.117986921294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45986.117986921294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45986.117986921294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45986.117986921294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45986.117986921294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45986.117986921294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45986.117986921294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45986.117986921294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45986.117986921294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45986.117986921294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45986.117986921294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45986.117986921294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45986.117986921294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45986.117986921294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282.63726932869758</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3</v>
      </c>
      <c r="D3" s="91" t="s">
        <v>38898</v>
      </c>
      <c r="E3" s="94" t="s">
        <v>39021</v>
      </c>
      <c r="F3" s="95">
        <v>45985.826608796298</v>
      </c>
      <c r="G3" s="96">
        <f t="shared" ref="G3:G4" ca="1" si="0">IFERROR(NOW()-F3,"")</f>
        <v>0.29137812499538995</v>
      </c>
      <c r="H3" s="95">
        <v>45985.805798611109</v>
      </c>
      <c r="I3" s="113" t="str">
        <f>IFERROR(VLOOKUP(D3,DB!A:F,6,0),"")</f>
        <v>Generator-SG</v>
      </c>
      <c r="J3" s="113" t="str">
        <f>IFERROR(VLOOKUP(D3,DB!A:G,7,0),"")</f>
        <v>Dead</v>
      </c>
      <c r="K3" s="97" t="s">
        <v>39124</v>
      </c>
      <c r="L3" s="91" t="str">
        <f>IFERROR(VLOOKUP(D3,DB!A:I,9,0),"")</f>
        <v>Latis</v>
      </c>
    </row>
    <row r="4" spans="1:16" ht="15" customHeight="1">
      <c r="A4" s="113" t="s">
        <v>39125</v>
      </c>
      <c r="B4" s="113" t="str">
        <f>IFERROR(VLOOKUP(D4,DB!A:K,11,0),"")</f>
        <v>R4</v>
      </c>
      <c r="C4" s="93">
        <v>1</v>
      </c>
      <c r="D4" s="91" t="s">
        <v>36088</v>
      </c>
      <c r="E4" s="94" t="s">
        <v>39021</v>
      </c>
      <c r="F4" s="95"/>
      <c r="G4" s="96">
        <f t="shared" ca="1" si="0"/>
        <v>45986.117986921294</v>
      </c>
      <c r="H4" s="95">
        <v>45986.018564814818</v>
      </c>
      <c r="I4" s="113" t="str">
        <f>IFERROR(VLOOKUP(D4,DB!A:F,6,0),"")</f>
        <v>Generator-SG</v>
      </c>
      <c r="J4" s="113" t="str">
        <f>IFERROR(VLOOKUP(D4,DB!A:G,7,0),"")</f>
        <v>No BB Shifted</v>
      </c>
      <c r="K4" s="97" t="s">
        <v>39124</v>
      </c>
      <c r="L4" s="91" t="str">
        <f>IFERROR(VLOOKUP(D4,DB!A:I,9,0),"")</f>
        <v>Latis</v>
      </c>
    </row>
    <row r="5" spans="1:16" ht="15" customHeight="1">
      <c r="A5" s="113" t="s">
        <v>39126</v>
      </c>
      <c r="B5" s="113" t="str">
        <f>IFERROR(VLOOKUP(D5,DB!A:K,11,0),"")</f>
        <v>R4</v>
      </c>
      <c r="C5" s="93">
        <v>1</v>
      </c>
      <c r="D5" s="91" t="s">
        <v>32353</v>
      </c>
      <c r="E5" s="94" t="s">
        <v>39021</v>
      </c>
      <c r="F5" s="95">
        <v>45986.100914351853</v>
      </c>
      <c r="G5" s="96">
        <f t="shared" ref="G5:G68" ca="1" si="1">IFERROR(NOW()-F5,"")</f>
        <v>1.7072569440642837E-2</v>
      </c>
      <c r="H5" s="95">
        <v>45986.095196759263</v>
      </c>
      <c r="I5" s="113" t="str">
        <f>IFERROR(VLOOKUP(D5,DB!A:F,6,0),"")</f>
        <v>SCECO</v>
      </c>
      <c r="J5" s="113" t="str">
        <f>IFERROR(VLOOKUP(D5,DB!A:G,7,0),"")</f>
        <v>Dead</v>
      </c>
      <c r="K5" s="97" t="s">
        <v>39127</v>
      </c>
      <c r="L5" s="91" t="str">
        <f>IFERROR(VLOOKUP(D5,DB!A:I,9,0),"")</f>
        <v>Latis</v>
      </c>
    </row>
    <row r="6" spans="1:16" ht="15" customHeight="1">
      <c r="A6" s="113"/>
      <c r="B6" s="113" t="str">
        <f>IFERROR(VLOOKUP(D6,DB!A:K,11,0),"")</f>
        <v/>
      </c>
      <c r="C6" s="93"/>
      <c r="D6" s="91"/>
      <c r="E6" s="94"/>
      <c r="F6" s="95"/>
      <c r="G6" s="96">
        <f t="shared" ca="1" si="1"/>
        <v>45986.117986921294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45986.117986921294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45986.117986921294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45986.117986921294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45986.117986921294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45986.117986921294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45986.117986921294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45986.117986921294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45986.117986921294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45986.117986921294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45986.117986921294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45986.117986921294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45986.117986921294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45986.117986921294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45986.117986921294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45986.117986921294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45986.117986921294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45986.117986921294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45986.117986921294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45986.117986921294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45986.117986921294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45986.117986921294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45986.117986921294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45986.117986921294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45986.117986921294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45986.117986921294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45986.117986921294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45986.117986921294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45986.117986921294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45986.117986921294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45986.117986921294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45986.117986921294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45986.117986921294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45986.117986921294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45986.117986921294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45986.117986921294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45986.117986921294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45986.117986921294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45986.117986921294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45986.117986921294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45986.117986921294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45986.117986921294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45986.117986921294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45986.117986921294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45986.117986921294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45986.117986921294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45986.117986921294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45986.117986921294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45986.117986921294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45986.117986921294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45986.117986921294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45986.117986921294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45986.117986921294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45986.117986921294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45986.117986921294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45986.117986921294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45986.117986921294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45986.117986921294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45986.117986921294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45986.117986921294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45986.117986921294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45986.117986921294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45986.117986921294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45986.117986921294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45986.117986921294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45986.117986921294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45986.117986921294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45986.117986921294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45986.117986921294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45986.117986921294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45986.117986921294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45986.117986921294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45986.117986921294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45986.117986921294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45986.117986921294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45986.117986921294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45986.117986921294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45986.117986921294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45986.117986921294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45986.117986921294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45986.117986921294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45986.117986921294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45986.117986921294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45986.117986921294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45986.117986921294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45986.117986921294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45986.117986921294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45986.117986921294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45986.117986921294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45986.117986921294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45986.117986921294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45986.117986921294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45986.117986921294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45986.117986921294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45986.117986921294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45986.117986921294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45986.117986921294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45986.117986921294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45986.117986921294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45986.117986921294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45986.117986921294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45986.117986921294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45986.117986921294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45986.117986921294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45986.117986921294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45986.117986921294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45986.117986921294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45986.117986921294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45986.117986921294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45986.117986921294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45986.117986921294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45986.117986921294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45986.117986921294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45986.117986921294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45986.117986921294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45986.117986921294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45986.117986921294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45986.117986921294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45986.117986921294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45986.117986921294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45986.117986921294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45986.117986921294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45986.117986921294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45986.117986921294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45986.117986921294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45986.117986921294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45986.117986921294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45986.117986921294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45986.117986921294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45986.117986921294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45986.117986921294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45986.117986921294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45986.117986921294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45986.117986921294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45986.117986921294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45986.117986921294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45986.117986921294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45986.117986921294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45986.117986921294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45986.117986921294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45986.117986921294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45986.117986921294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45986.117986921294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45986.117986921294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45986.117986921294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45986.117986921294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45986.117986921294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45986.117986921294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45986.117986921294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45986.117986921294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45986.117986921294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45986.117986921294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45986.117986921294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45986.117986921294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45986.117986921294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45986.117986921294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45986.117986921294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45986.117986921294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45986.117986921294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45986.117986921294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45986.117986921294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45986.117986921294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45986.117986921294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45986.117986921294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45986.117986921294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45986.117986921294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45986.117986921294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45986.117986921294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45986.117986921294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45986.117986921294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45986.117986921294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45986.117986921294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45986.117986921294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45986.117986921294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45986.117986921294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45986.117986921294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45986.117986921294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45986.117986921294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45986.117986921294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45986.117986921294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45986.117986921294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45986.117986921294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45986.117986921294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45986.117986921294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45986.117986921294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45986.117986921294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45986.117986921294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45986.117986921294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45986.117986921294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45986.117986921294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45986.117986921294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45986.117986921294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45986.117986921294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45986.117986921294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45986.117986921294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45986.117986921294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45986.117986921294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45986.117986921294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45986.117986921294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45986.117986921294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45986.117986921294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45986.117986921294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45986.117986921294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45986.117986921294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45986.117986921294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45986.117986921294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45986.117986921294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45986.117986921294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45986.117986921294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45986.117986921294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45986.117986921294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45986.117986921294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45986.117986921294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45986.117986921294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45986.117986921294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45986.117986921294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45986.117986921294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45986.117986921294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45986.117986921294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45986.117986921294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45986.117986921294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45986.117986921294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45986.117986921294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45986.117986921294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45986.117986921294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45986.117986921294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45986.117986921294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45986.117986921294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45986.117986921294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45986.117986921294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45986.117986921294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45986.117986921294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45986.117986921294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45986.117986921294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45986.117986921294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45986.117986921294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45986.117986921294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45986.117986921294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45986.117986921294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45986.117986921294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45986.117986921294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45986.117986921294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45986.117986921294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45986.117986921294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45986.117986921294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45986.117986921294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45986.117986921294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45986.117986921294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45986.117986921294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45986.117986921294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45986.117986921294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45986.117986921294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45986.117986921294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45986.117986921294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45986.117986921294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45986.117986921294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45986.117986921294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45986.117986921294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45986.117986921294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45986.117986921294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45986.117986921294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45986.117986921294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45986.117986921294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45986.117986921294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45986.117986921294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45986.117986921294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45986.117986921294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45986.117986921294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45986.117986921294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45986.117986921294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45986.117986921294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45986.117986921294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45986.117986921294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45986.117986921294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45986.117986921294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45986.117986921294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45986.117986921294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45986.117986921294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45986.117986921294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45986.117986921294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45986.117986921294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45986.117986921294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45986.117986921294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45986.117986921294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45986.117986921294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45986.117986921294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45986.117986921294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45986.117986921294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45986.117986921294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45986.117986921294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45986.117986921294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45986.117986921294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45986.117986921294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45986.117986921294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45986.117986921294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45986.117986921294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45986.117986921294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45986.117986921294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45986.117986921294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45986.117986921294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45986.117986921294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45986.117986921294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45986.117986921294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45986.117986921294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45986.117986921294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45986.117986921294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45986.117986921294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45986.117986921294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45986.117986921294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45986.117986921294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45986.117986921294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45986.117986921294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45986.117986921294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45986.117986921294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45986.117986921294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45986.117986921294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45986.117986921294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45986.117986921294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45986.117986921294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45986.117986921294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45986.117986921294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45986.117986921294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45986.117986921294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45986.117986921294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45986.117986921294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45986.117986921294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45986.117986921294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45986.117986921294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45986.117986921294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45986.117986921294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45986.117986921294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45986.117986921294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45986.117986921294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45986.117986921294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45986.117986921294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45986.117986921294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45986.117986921294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45986.117986921294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45986.117986921294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45986.117986921294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45986.117986921294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45986.117986921294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45986.117986921294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45986.117986921294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45986.117986921294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45986.117986921294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45986.117986921294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45986.117986921294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45986.117986921294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45986.117986921294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45986.117986921294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45986.117986921294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45986.117986921294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45986.117986921294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45986.117986921294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45986.117986921294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45986.117986921294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45986.117986921294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45986.117986921294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45986.117986921294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45986.117986921294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45986.117986921294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45986.117986921294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45986.117986921294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45986.117986921294</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94.285926736105466</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39106</v>
      </c>
      <c r="F3" s="38">
        <v>45926.188877314817</v>
      </c>
      <c r="G3" s="108">
        <f t="shared" ref="G3" ca="1" si="0">IFERROR(NOW()-F3,"")</f>
        <v>59.929109606477141</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39106</v>
      </c>
      <c r="F4" s="110">
        <v>45948.661111111112</v>
      </c>
      <c r="G4" s="111">
        <f t="shared" ref="G4" ca="1" si="1">IFERROR(NOW()-F4,"")</f>
        <v>37.456875810181373</v>
      </c>
      <c r="H4" s="110">
        <v>45948.661111111112</v>
      </c>
      <c r="I4" s="109" t="str">
        <f>IFERROR(VLOOKUP(D4,DB!A:F,6,0),"")</f>
        <v>SCECO</v>
      </c>
      <c r="J4" s="109" t="str">
        <f>IFERROR(VLOOKUP(D4,DB!A:G,7,0),"")</f>
        <v>Dead</v>
      </c>
      <c r="K4" s="109" t="s">
        <v>39133</v>
      </c>
      <c r="L4" s="109" t="str">
        <f>IFERROR(VLOOKUP(D4,DB!A:I,9,0),"")</f>
        <v>Latis</v>
      </c>
    </row>
    <row r="5" spans="1:13" ht="30.75">
      <c r="A5" s="109" t="s">
        <v>39134</v>
      </c>
      <c r="B5" s="109" t="str">
        <f>IFERROR(VLOOKUP(D5,DB!A:K,11,0),"")</f>
        <v>R5</v>
      </c>
      <c r="C5" s="109">
        <v>1</v>
      </c>
      <c r="D5" s="109" t="s">
        <v>36518</v>
      </c>
      <c r="E5" s="109" t="s">
        <v>39021</v>
      </c>
      <c r="F5" s="122">
        <v>45981.373298611114</v>
      </c>
      <c r="G5" s="111">
        <f ca="1">IFERROR(NOW()-F5,"")</f>
        <v>4.7446883101802086</v>
      </c>
      <c r="H5" s="122">
        <v>45981.360798611109</v>
      </c>
      <c r="I5" s="109" t="str">
        <f>IFERROR(VLOOKUP(D5,DB!A:F,6,0),"")</f>
        <v>SCECO</v>
      </c>
      <c r="J5" s="109" t="str">
        <f>IFERROR(VLOOKUP(D5,DB!A:G,7,0),"")</f>
        <v>Dead</v>
      </c>
      <c r="K5" s="109" t="s">
        <v>39135</v>
      </c>
      <c r="L5" s="109" t="str">
        <f>IFERROR(VLOOKUP(D5,DB!A:I,9,0),"")</f>
        <v>Latis</v>
      </c>
    </row>
    <row r="6" spans="1:13">
      <c r="A6" s="109"/>
      <c r="B6" s="109" t="str">
        <f>IFERROR(VLOOKUP(#REF!,DB!A:K,11,0),"")</f>
        <v/>
      </c>
      <c r="C6" s="109"/>
      <c r="D6" s="109"/>
      <c r="E6" s="109"/>
      <c r="F6" s="109"/>
      <c r="G6" s="111">
        <f ca="1">IFERROR(NOW()-F6,"")</f>
        <v>45986.117986921294</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45986.117986921294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45986.117986921294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45986.117986921294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45986.117986921294</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45986.117986921294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45986.117986921294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45986.117986921294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45986.117986921294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45986.117986921294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45986.117986921294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45986.117986921294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45986.117986921294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45986.117986921294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45986.117986921294</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45986.117986921294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45986.117986921294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45986.117986921294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45986.117986921294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45986.117986921294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45986.117986921294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45986.117986921294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45986.117986921294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45986.117986921294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45986.117986921294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45986.117986921294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45986.117986921294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45986.117986921294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45986.117986921294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45986.117986921294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45986.117986921294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45986.117986921294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45986.117986921294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45986.117986921294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45986.117986921294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45986.117986921294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45986.117986921294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45986.117986921294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45986.117986921294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45986.117986921294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45986.117986921294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45986.117986921294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45986.117986921294</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39136</v>
      </c>
      <c r="B2" s="137" t="str">
        <f>IFERROR(VLOOKUP(D2,DB!A:K,11,0),"")</f>
        <v>R6</v>
      </c>
      <c r="C2" s="138">
        <v>1</v>
      </c>
      <c r="D2" s="137" t="s">
        <v>33863</v>
      </c>
      <c r="E2" s="109" t="s">
        <v>39021</v>
      </c>
      <c r="F2" s="139">
        <v>45986.055775462963</v>
      </c>
      <c r="G2" s="75">
        <f ca="1">IFERROR(NOW()-F2,"-")</f>
        <v>6.2211458331148606E-2</v>
      </c>
      <c r="H2" s="139">
        <v>45986.050127314818</v>
      </c>
      <c r="I2" s="137" t="str">
        <f>IFERROR(VLOOKUP(D2,DB!A:F,6,0),"")</f>
        <v>SCECO</v>
      </c>
      <c r="J2" s="137" t="str">
        <f>IFERROR(VLOOKUP(D2,DB!A:G,7,0),"")</f>
        <v>Dead</v>
      </c>
      <c r="K2" s="140" t="s">
        <v>39137</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45986.117986921294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45986.117986921294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45986.117986921294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45986.117986921294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45986.117986921294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45986.117986921294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45986.117986921294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45986.117986921294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45986.117986921294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45986.117986921294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45986.117986921294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45986.117986921294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45986.117986921294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45986.117986921294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45986.117986921294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45986.117986921294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45986.117986921294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45986.117986921294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45986.117986921294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45986.117986921294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45986.117986921294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45986.117986921294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45986.117986921294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45986.117986921294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45986.117986921294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45986.117986921294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45986.117986921294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45986.117986921294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45986.117986921294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45986.117986921294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45986.117986921294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45986.117986921294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45986.117986921294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45986.117986921294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45986.117986921294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45986.117986921294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45986.117986921294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45986.117986921294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45986.117986921294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45986.117986921294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45986.117986921294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45986.117986921294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2025-11-24T23:50:22Z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