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13" documentId="13_ncr:1_{F6CB121F-512D-4AA6-A0C1-0FB36C537598}" xr6:coauthVersionLast="47" xr6:coauthVersionMax="47" xr10:uidLastSave="{2C373CD2-BA82-4681-830E-70E967CDDE5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6" l="1"/>
  <c r="G3" i="6"/>
  <c r="I3" i="6"/>
  <c r="J3" i="6"/>
  <c r="L3" i="6"/>
  <c r="L2" i="6"/>
  <c r="L4" i="6"/>
  <c r="L5" i="6"/>
  <c r="L6" i="6"/>
  <c r="L7" i="6"/>
  <c r="L8" i="6"/>
  <c r="L9" i="6"/>
  <c r="L10" i="6"/>
  <c r="L11" i="6"/>
  <c r="L12" i="6"/>
  <c r="L13" i="6"/>
  <c r="L14" i="6"/>
  <c r="L15" i="6"/>
  <c r="L16" i="6"/>
  <c r="I2" i="6"/>
  <c r="I4" i="6"/>
  <c r="I5" i="6"/>
  <c r="I6" i="6"/>
  <c r="I7" i="6"/>
  <c r="I8" i="6"/>
  <c r="I9" i="6"/>
  <c r="I10" i="6"/>
  <c r="I11" i="6"/>
  <c r="I12" i="6"/>
  <c r="I13" i="6"/>
  <c r="I14" i="6"/>
  <c r="I15" i="6"/>
  <c r="I16" i="6"/>
  <c r="G2" i="6"/>
  <c r="G4" i="6"/>
  <c r="G5" i="6"/>
  <c r="G6" i="6"/>
  <c r="G7" i="6"/>
  <c r="G8" i="6"/>
  <c r="G9" i="6"/>
  <c r="G10" i="6"/>
  <c r="G11" i="6"/>
  <c r="G12" i="6"/>
  <c r="G13" i="6"/>
  <c r="G14" i="6"/>
  <c r="G15" i="6"/>
  <c r="G16" i="6"/>
  <c r="B2" i="6"/>
  <c r="B4" i="6"/>
  <c r="B5" i="6"/>
  <c r="B6" i="6"/>
  <c r="B7" i="6"/>
  <c r="B8" i="6"/>
  <c r="B9" i="6"/>
  <c r="B10" i="6"/>
  <c r="B11" i="6"/>
  <c r="B12" i="6"/>
  <c r="B13" i="6"/>
  <c r="B14" i="6"/>
  <c r="B15" i="6"/>
  <c r="B16" i="6"/>
  <c r="J2"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<sst xmlns="http://schemas.openxmlformats.org/spreadsheetml/2006/main" count="180276" uniqueCount="39124">
  <si>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</si>
  <si>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</si>
  <si>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</si>
  <si>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</si>
  <si>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</si>
  <si>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</si>
  <si>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</si>
  <si>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</si>
  <si>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</si>
  <si>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</si>
  <si>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</si>
  <si>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</si>
  <si>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</si>
  <si>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</si>
  <si>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</si>
  <si>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</si>
  <si>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</si>
  <si>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</si>
  <si>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</si>
  <si>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</si>
  <si>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</si>
  <si>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</si>
  <si>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</si>
  <si>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</si>
  <si>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</si>
  <si>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</si>
  <si>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</si>
  <si>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</si>
  <si>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</si>
  <si>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</si>
  <si>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</si>
  <si>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</si>
  <si>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</si>
  <si>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</si>
  <si>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</si>
  <si>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</si>
  <si>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</si>
  <si>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</si>
  <si>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</si>
  <si>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</si>
  <si>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</si>
  <si>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</si>
  <si>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</si>
  <si>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</si>
  <si>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</si>
  <si>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</si>
  <si>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</si>
  <si>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</si>
  <si>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</si>
  <si>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</si>
  <si>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</si>
  <si>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</si>
  <si>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</si>
  <si>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</si>
  <si>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</si>
  <si>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</si>
  <si>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</si>
  <si>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</si>
  <si>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</si>
  <si>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</si>
  <si>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</si>
  <si>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</si>
  <si>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</si>
  <si>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</si>
  <si>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</si>
  <si>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</si>
  <si>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</si>
  <si>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</si>
  <si>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</si>
  <si>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</si>
  <si>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</si>
  <si>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</si>
  <si>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</si>
  <si>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</si>
  <si>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</si>
  <si>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</si>
  <si>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</si>
  <si>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</si>
  <si>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</si>
  <si>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</si>
  <si>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</si>
  <si>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</si>
  <si>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</si>
  <si>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</si>
  <si>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</si>
  <si>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</si>
  <si>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</si>
  <si>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</si>
  <si>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</si>
  <si>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</si>
  <si>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</si>
  <si>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</si>
  <si>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</si>
  <si>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</si>
  <si>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</si>
  <si>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</si>
  <si>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</si>
  <si>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</si>
  <si>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</si>
  <si>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</si>
  <si>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</si>
  <si>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</si>
  <si>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</si>
  <si>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</si>
  <si>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</si>
  <si>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</si>
  <si>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</si>
  <si>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</si>
  <si>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</si>
  <si>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</si>
  <si>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</si>
  <si>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</si>
  <si>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</si>
  <si>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</si>
  <si>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</si>
  <si>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</si>
  <si>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</si>
  <si>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</si>
  <si>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</si>
  <si>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</si>
  <si>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</si>
  <si>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</si>
  <si>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</si>
  <si>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</si>
  <si>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</si>
  <si>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</si>
  <si>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</si>
  <si>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</si>
  <si>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</si>
  <si>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</si>
  <si>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</si>
  <si>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</si>
  <si>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</si>
  <si>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</si>
  <si>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</si>
  <si>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</si>
  <si>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</si>
  <si>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</si>
  <si>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</si>
  <si>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</si>
  <si>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</si>
  <si>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</si>
  <si>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</si>
  <si>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</si>
  <si>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</si>
  <si>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</si>
  <si>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</si>
  <si>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</si>
  <si>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</si>
  <si>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</si>
  <si>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</si>
  <si>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</si>
  <si>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</si>
  <si>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</si>
  <si>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</si>
  <si>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</si>
  <si>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</si>
  <si>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</si>
  <si>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</si>
  <si>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</si>
  <si>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</si>
  <si>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</si>
  <si>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</si>
  <si>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</si>
  <si>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</si>
  <si>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</si>
  <si>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</si>
  <si>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</si>
  <si>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</si>
  <si>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</si>
  <si>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</si>
  <si>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</si>
  <si>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</si>
  <si>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</si>
  <si>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</si>
  <si>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</si>
  <si>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</si>
  <si>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</si>
  <si>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</si>
  <si>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</si>
  <si>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</si>
  <si>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</si>
  <si>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</si>
  <si>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</si>
  <si>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</si>
  <si>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</si>
  <si>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</si>
  <si>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</si>
  <si>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</si>
  <si>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</si>
  <si>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</si>
  <si>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</si>
  <si>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</si>
  <si>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</si>
  <si>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</si>
  <si>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</si>
  <si>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</si>
  <si>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</si>
  <si>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</si>
  <si>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</si>
  <si>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</si>
  <si>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</si>
  <si>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</si>
  <si>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</si>
  <si>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</si>
  <si>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</si>
  <si>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</si>
  <si>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</si>
  <si>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</si>
  <si>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</si>
  <si>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</si>
  <si>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</si>
  <si>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</si>
  <si>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</si>
  <si>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</si>
  <si>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</si>
  <si>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</si>
  <si>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</si>
  <si>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</si>
  <si>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</si>
  <si>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</si>
  <si>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</si>
  <si>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</si>
  <si>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</si>
  <si>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</si>
  <si>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</si>
  <si>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</si>
  <si>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</si>
  <si>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</si>
  <si>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</si>
  <si>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</si>
  <si>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</si>
  <si>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</si>
  <si>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</si>
  <si>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</si>
  <si>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</si>
  <si>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</si>
  <si>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</si>
  <si>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</si>
  <si>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</si>
  <si>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</si>
  <si>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</si>
  <si>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</si>
  <si>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</si>
  <si>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</si>
  <si>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</si>
  <si>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</si>
  <si>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</si>
  <si>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</si>
  <si>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</si>
  <si>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</si>
  <si>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</si>
  <si>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</si>
  <si>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</si>
  <si>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</si>
  <si>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</si>
  <si>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</si>
  <si>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</si>
  <si>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</si>
  <si>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</si>
  <si>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</si>
  <si>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</si>
  <si>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</si>
  <si>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</si>
  <si>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</si>
  <si>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</si>
  <si>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</si>
  <si>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</si>
  <si>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</si>
  <si>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</si>
  <si>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</si>
  <si>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</si>
  <si>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</si>
  <si>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</si>
  <si>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</si>
  <si>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</si>
  <si>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</si>
  <si>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</si>
  <si>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</si>
  <si>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</si>
  <si>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</si>
  <si>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</si>
  <si>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</si>
  <si>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</si>
  <si>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</si>
  <si>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</si>
  <si>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</si>
  <si>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</si>
  <si>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</si>
  <si>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</si>
  <si>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</si>
  <si>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</si>
  <si>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</si>
  <si>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</si>
  <si>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</si>
  <si>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</si>
  <si>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</si>
  <si>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</si>
  <si>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</si>
  <si>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</si>
  <si>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</si>
  <si>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</si>
  <si>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</si>
  <si>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</si>
  <si>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</si>
  <si>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</si>
  <si>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</si>
  <si>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</si>
  <si>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</si>
  <si>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</si>
  <si>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</si>
  <si>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</si>
  <si>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</si>
  <si>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</si>
  <si>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</si>
  <si>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</si>
  <si>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</si>
  <si>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</si>
  <si>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</si>
  <si>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</si>
  <si>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</si>
  <si>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</si>
  <si>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</si>
  <si>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</si>
  <si>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</si>
  <si>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</si>
  <si>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</si>
  <si>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</si>
  <si>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</si>
  <si>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</si>
  <si>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</si>
  <si>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</si>
  <si>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</si>
  <si>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</si>
  <si>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</si>
  <si>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</si>
  <si>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</si>
  <si>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</si>
  <si>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</si>
  <si>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</si>
  <si>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</si>
  <si>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</si>
  <si>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</si>
  <si>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</si>
  <si>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</si>
  <si>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</si>
  <si>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</si>
  <si>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</si>
  <si>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</si>
  <si>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</si>
  <si>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</si>
  <si>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</si>
  <si>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</si>
  <si>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</si>
  <si>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</si>
  <si>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</si>
  <si>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</si>
  <si>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</si>
  <si>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</si>
  <si>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</si>
  <si>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</si>
  <si>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</si>
  <si>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</si>
  <si>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</si>
  <si>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</si>
  <si>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</si>
  <si>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</si>
  <si>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</si>
  <si>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</si>
  <si>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</si>
  <si>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</si>
  <si>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</si>
  <si>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</si>
  <si>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</si>
  <si>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</si>
  <si>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</si>
  <si>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</si>
  <si>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</si>
  <si>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</si>
  <si>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</si>
  <si>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</si>
  <si>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</si>
  <si>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</si>
  <si>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</si>
  <si>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</si>
  <si>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</si>
  <si>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</si>
  <si>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</si>
  <si>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</si>
  <si>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</si>
  <si>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</si>
  <si>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</si>
  <si>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</si>
  <si>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</si>
  <si>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</si>
  <si>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</si>
  <si>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</si>
  <si>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</si>
  <si>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</si>
  <si>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</si>
  <si>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</si>
  <si>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</si>
  <si>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</si>
  <si>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</si>
  <si>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</si>
  <si>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</si>
  <si>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</si>
  <si>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</si>
  <si>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</si>
  <si>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</si>
  <si>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</si>
  <si>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</si>
  <si>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</si>
  <si>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</si>
  <si>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</si>
  <si>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</si>
  <si>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</si>
  <si>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</si>
  <si>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</si>
  <si>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</si>
  <si>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</si>
  <si>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</si>
  <si>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</si>
  <si>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</si>
  <si>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</si>
  <si>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</si>
  <si>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</si>
  <si>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</si>
  <si>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</si>
  <si>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</si>
  <si>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</si>
  <si>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</si>
  <si>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</si>
  <si>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</si>
  <si>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</si>
  <si>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</si>
  <si>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</si>
  <si>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</si>
  <si>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</si>
  <si>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</si>
  <si>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</si>
  <si>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</si>
  <si>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</si>
  <si>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</si>
  <si>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</si>
  <si>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</si>
  <si>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</si>
  <si>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</si>
  <si>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</si>
  <si>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</si>
  <si>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</si>
  <si>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</si>
  <si>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</si>
  <si>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</si>
  <si>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</si>
  <si>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</si>
  <si>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</si>
  <si>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</si>
  <si>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</si>
  <si>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</si>
  <si>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</si>
  <si>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</si>
  <si>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</si>
  <si>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</si>
  <si>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</si>
  <si>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</si>
  <si>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</si>
  <si>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</si>
  <si>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</si>
  <si>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</si>
  <si>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</si>
  <si>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</si>
  <si>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</si>
  <si>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</si>
  <si>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</si>
  <si>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</si>
  <si>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</si>
  <si>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</si>
  <si>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</si>
  <si>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</si>
  <si>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</si>
  <si>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</si>
  <si>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</si>
  <si>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</si>
  <si>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</si>
  <si>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</si>
  <si>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</si>
  <si>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</si>
  <si>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</si>
  <si>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</si>
  <si>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</si>
  <si>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</si>
  <si>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</si>
  <si>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</si>
  <si>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</si>
  <si>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</si>
  <si>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</si>
  <si>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</si>
  <si>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</si>
  <si>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</si>
  <si>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</si>
  <si>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</si>
  <si>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</si>
  <si>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</si>
  <si>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</si>
  <si>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</si>
  <si>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</si>
  <si>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</si>
  <si>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</si>
  <si>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</si>
  <si>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</si>
  <si>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</si>
  <si>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</si>
  <si>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</si>
  <si>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</si>
  <si>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</si>
  <si>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</si>
  <si>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</si>
  <si>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</si>
  <si>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</si>
  <si>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</si>
  <si>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</si>
  <si>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</si>
  <si>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</si>
  <si>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</si>
  <si>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</si>
  <si>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</si>
  <si>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</si>
  <si>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</si>
  <si>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</si>
  <si>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</si>
  <si>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</si>
  <si>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</si>
  <si>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</si>
  <si>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</si>
  <si>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</si>
  <si>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</si>
  <si>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</si>
  <si>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</si>
  <si>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</si>
  <si>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</si>
  <si>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</si>
  <si>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</si>
  <si>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</si>
  <si>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</si>
  <si>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</si>
  <si>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</si>
  <si>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</si>
  <si>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</si>
  <si>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</si>
  <si>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</si>
  <si>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</si>
  <si>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</si>
  <si>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</si>
  <si>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</si>
  <si>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</si>
  <si>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</si>
  <si>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</si>
  <si>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</si>
  <si>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</si>
  <si>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</si>
  <si>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</si>
  <si>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</si>
  <si>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</si>
  <si>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</si>
  <si>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</si>
  <si>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</si>
  <si>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</si>
  <si>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</si>
  <si>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</si>
  <si>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</si>
  <si>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</si>
  <si>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</si>
  <si>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</si>
  <si>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</si>
  <si>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</si>
  <si>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</si>
  <si>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</si>
  <si>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</si>
  <si>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</si>
  <si>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</si>
  <si>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</si>
  <si>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</si>
  <si>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</si>
  <si>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</si>
  <si>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</si>
  <si>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</si>
  <si>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</si>
  <si>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</si>
  <si>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</si>
  <si>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</si>
  <si>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</si>
  <si>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</si>
  <si>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</si>
  <si>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</si>
  <si>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</si>
  <si>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</si>
  <si>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</si>
  <si>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</si>
  <si>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</si>
  <si>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</si>
  <si>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</si>
  <si>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</si>
  <si>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</si>
  <si>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</si>
  <si>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</si>
  <si>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</si>
  <si>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</si>
  <si>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</si>
  <si>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</si>
  <si>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</si>
  <si>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</si>
  <si>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</si>
  <si>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</si>
  <si>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</si>
  <si>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</si>
  <si>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</si>
  <si>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</si>
  <si>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</si>
  <si>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</si>
  <si>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</si>
  <si>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</si>
  <si>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</si>
  <si>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</si>
  <si>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</si>
  <si>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</si>
  <si>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</si>
  <si>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</si>
  <si>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</si>
  <si>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</si>
  <si>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</si>
  <si>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</si>
  <si>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</si>
  <si>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</si>
  <si>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</si>
  <si>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</si>
  <si>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</si>
  <si>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</si>
  <si>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</si>
  <si>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</si>
  <si>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</si>
  <si>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</si>
  <si>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</si>
  <si>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</si>
  <si>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</si>
  <si>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</si>
  <si>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</si>
  <si>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</si>
  <si>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</si>
  <si>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</si>
  <si>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</si>
  <si>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</si>
  <si>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</si>
  <si>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</si>
  <si>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</si>
  <si>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</si>
  <si>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</si>
  <si>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</si>
  <si>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</si>
  <si>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</si>
  <si>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</si>
  <si>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</si>
  <si>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</si>
  <si>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</si>
  <si>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</si>
  <si>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</si>
  <si>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</si>
  <si>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</si>
  <si>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</si>
  <si>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</si>
  <si>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</si>
  <si>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</si>
  <si>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</si>
  <si>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</si>
  <si>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</si>
  <si>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</si>
  <si>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</si>
  <si>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</si>
  <si>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</si>
  <si>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</si>
  <si>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</si>
  <si>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</si>
  <si>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</si>
  <si>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</si>
  <si>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</si>
  <si>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</si>
  <si>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</si>
  <si>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</si>
  <si>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</si>
  <si>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</si>
  <si>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</si>
  <si>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</si>
  <si>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</si>
  <si>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</si>
  <si>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</si>
  <si>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</si>
  <si>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</si>
  <si>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</si>
  <si>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</si>
  <si>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</si>
  <si>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</si>
  <si>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</si>
  <si>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</si>
  <si>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</si>
  <si>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</si>
  <si>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</si>
  <si>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</si>
  <si>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</si>
  <si>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</si>
  <si>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</si>
  <si>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</si>
  <si>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</si>
  <si>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</si>
  <si>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</si>
  <si>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</si>
  <si>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</si>
  <si>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</si>
  <si>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</si>
  <si>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</si>
  <si>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</si>
  <si>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</si>
  <si>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</si>
  <si>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</si>
  <si>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</si>
  <si>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</si>
  <si>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</si>
  <si>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</si>
  <si>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</si>
  <si>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</si>
  <si>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</si>
  <si>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</si>
  <si>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</si>
  <si>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</si>
  <si>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</si>
  <si>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</si>
  <si>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</si>
  <si>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</si>
  <si>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</si>
  <si>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</si>
  <si>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</si>
  <si>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</si>
  <si>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</si>
  <si>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</si>
  <si>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</si>
  <si>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</si>
  <si>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</si>
  <si>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</si>
  <si>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</si>
  <si>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</si>
  <si>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</si>
  <si>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</si>
  <si>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</si>
  <si>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</si>
  <si>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</si>
  <si>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</si>
  <si>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</si>
  <si>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</si>
  <si>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</si>
  <si>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</si>
  <si>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</si>
  <si>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</si>
  <si>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</si>
  <si>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</si>
  <si>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</si>
  <si>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</si>
  <si>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</si>
  <si>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</si>
  <si>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</si>
  <si>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</si>
  <si>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</si>
  <si>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</si>
  <si>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</si>
  <si>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</si>
  <si>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</si>
  <si>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</si>
  <si>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</si>
  <si>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</si>
  <si>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</si>
  <si>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</si>
  <si>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</si>
  <si>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</si>
  <si>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</si>
  <si>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</si>
  <si>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</si>
  <si>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</si>
  <si>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</si>
  <si>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</si>
  <si>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</si>
  <si>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</si>
  <si>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</si>
  <si>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</si>
  <si>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</si>
  <si>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</si>
  <si>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</si>
  <si>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</si>
  <si>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</si>
  <si>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</si>
  <si>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</si>
  <si>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</si>
  <si>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</si>
  <si>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</si>
  <si>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</si>
  <si>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</si>
  <si>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</si>
  <si>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</si>
  <si>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</si>
  <si>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</si>
  <si>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</si>
  <si>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</si>
  <si>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</si>
  <si>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</si>
  <si>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</si>
  <si>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</si>
  <si>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</si>
  <si>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</si>
  <si>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</si>
  <si>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</si>
  <si>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</si>
  <si>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</si>
  <si>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</si>
  <si>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</si>
  <si>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</si>
  <si>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</si>
  <si>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</si>
  <si>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</si>
  <si>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</si>
  <si>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</si>
  <si>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</si>
  <si>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</si>
  <si>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</si>
  <si>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</si>
  <si>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</si>
  <si>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</si>
  <si>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</si>
  <si>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</si>
  <si>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</si>
  <si>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</si>
  <si>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</si>
  <si>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</si>
  <si>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</si>
  <si>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</si>
  <si>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</si>
  <si>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</si>
  <si>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</si>
  <si>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</si>
  <si>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</si>
  <si>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</si>
  <si>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</si>
  <si>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</si>
  <si>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</si>
  <si>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</si>
  <si>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</si>
  <si>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</si>
  <si>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</si>
  <si>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</si>
  <si>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</si>
  <si>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</si>
  <si>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</si>
  <si>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</si>
  <si>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</si>
  <si>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</si>
  <si>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</si>
  <si>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</si>
  <si>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</si>
  <si>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</si>
  <si>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</si>
  <si>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</si>
  <si>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</si>
  <si>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</si>
  <si>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</si>
  <si>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</si>
  <si>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</si>
  <si>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</si>
  <si>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</si>
  <si>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</si>
  <si>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</si>
  <si>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</si>
  <si>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</si>
  <si>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</si>
  <si>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</si>
  <si>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</si>
  <si>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</si>
  <si>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</si>
  <si>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</si>
  <si>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</si>
  <si>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</si>
  <si>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</si>
  <si>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</si>
  <si>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</si>
  <si>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</si>
  <si>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</si>
  <si>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</si>
  <si>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</si>
  <si>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</si>
  <si>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</si>
  <si>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</si>
  <si>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</si>
  <si>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</si>
  <si>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</si>
  <si>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</si>
  <si>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</si>
  <si>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</si>
  <si>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</si>
  <si>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</si>
  <si>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</si>
  <si>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</si>
  <si>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</si>
  <si>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</si>
  <si>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</si>
  <si>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</si>
  <si>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</si>
  <si>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</si>
  <si>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</si>
  <si>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</si>
  <si>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</si>
  <si>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</si>
  <si>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</si>
  <si>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</si>
  <si>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</si>
  <si>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</si>
  <si>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</si>
  <si>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</si>
  <si>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</si>
  <si>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</si>
  <si>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</si>
  <si>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</si>
  <si>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</si>
  <si>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</si>
  <si>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</si>
  <si>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</si>
  <si>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</si>
  <si>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</si>
  <si>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</si>
  <si>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</si>
  <si>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</si>
  <si>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</si>
  <si>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</si>
  <si>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</si>
  <si>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</si>
  <si>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</si>
  <si>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</si>
  <si>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</si>
  <si>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</si>
  <si>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</si>
  <si>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</si>
  <si>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</si>
  <si>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</si>
  <si>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</si>
  <si>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</si>
  <si>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</si>
  <si>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</si>
  <si>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</si>
  <si>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</si>
  <si>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</si>
  <si>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</si>
  <si>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</si>
  <si>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</si>
  <si>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</si>
  <si>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</si>
  <si>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</si>
  <si>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</si>
  <si>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</si>
  <si>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</si>
  <si>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</si>
  <si>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</si>
  <si>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</si>
  <si>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</si>
  <si>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</si>
  <si>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</si>
  <si>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</si>
  <si>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</si>
  <si>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</si>
  <si>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</si>
  <si>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</si>
  <si>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</si>
  <si>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</si>
  <si>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</si>
  <si>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</si>
  <si>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</si>
  <si>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</si>
  <si>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</si>
  <si>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</si>
  <si>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</si>
  <si>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</si>
  <si>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</si>
  <si>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</si>
  <si>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</si>
  <si>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</si>
  <si>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</si>
  <si>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</si>
  <si>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</si>
  <si>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</si>
  <si>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</si>
  <si>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</si>
  <si>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</si>
  <si>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</si>
  <si>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</si>
  <si>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</si>
  <si>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</si>
  <si>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</si>
  <si>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</si>
  <si>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</si>
  <si>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</si>
  <si>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</si>
  <si>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</si>
  <si>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</si>
  <si>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</si>
  <si>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</si>
  <si>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</si>
  <si>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</si>
  <si>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</si>
  <si>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</si>
  <si>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</si>
  <si>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</si>
  <si>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</si>
  <si>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</si>
  <si>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</si>
  <si>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</si>
  <si>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</si>
  <si>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</si>
  <si>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</si>
  <si>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</si>
  <si>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</si>
  <si>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</si>
  <si>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</si>
  <si>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</si>
  <si>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</si>
  <si>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</si>
  <si>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</si>
  <si>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</si>
  <si>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</si>
  <si>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</si>
  <si>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</si>
  <si>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</si>
  <si>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</si>
  <si>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</si>
  <si>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</si>
  <si>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</si>
  <si>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</si>
  <si>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</si>
  <si>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</si>
  <si>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</si>
  <si>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</si>
  <si>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</si>
  <si>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</si>
  <si>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</si>
  <si>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</si>
  <si>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</si>
  <si>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</si>
  <si>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</si>
  <si>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</si>
  <si>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</si>
  <si>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</si>
  <si>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</si>
  <si>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</si>
  <si>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</si>
  <si>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</si>
  <si>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</si>
  <si>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</si>
  <si>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</si>
  <si>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</si>
  <si>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</si>
  <si>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</si>
  <si>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</si>
  <si>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</si>
  <si>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</si>
  <si>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</si>
  <si>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</si>
  <si>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</si>
  <si>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</si>
  <si>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</si>
  <si>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</si>
  <si>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</si>
  <si>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</si>
  <si>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</si>
  <si>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</si>
  <si>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</si>
  <si>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</si>
  <si>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</si>
  <si>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</si>
  <si>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</si>
  <si>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</si>
  <si>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</si>
  <si>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</si>
  <si>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</si>
  <si>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</si>
  <si>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</si>
  <si>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</si>
  <si>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</si>
  <si>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</si>
  <si>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</si>
  <si>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</si>
  <si>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</si>
  <si>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</si>
  <si>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</si>
  <si>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</si>
  <si>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</si>
  <si>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</si>
  <si>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</si>
  <si>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</si>
  <si>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</si>
  <si>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</si>
  <si>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</si>
  <si>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</si>
  <si>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</si>
  <si>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</si>
  <si>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</si>
  <si>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</si>
  <si>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</si>
  <si>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</si>
  <si>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</si>
  <si>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</si>
  <si>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</si>
  <si>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</si>
  <si>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</si>
  <si>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</si>
  <si>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</si>
  <si>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</si>
  <si>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</si>
  <si>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</si>
  <si>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</si>
  <si>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</si>
  <si>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</si>
  <si>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</si>
  <si>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</si>
  <si>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</si>
  <si>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</si>
  <si>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</si>
  <si>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</si>
  <si>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</si>
  <si>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</si>
  <si>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</si>
  <si>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</si>
  <si>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</si>
  <si>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</si>
  <si>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</si>
  <si>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</si>
  <si>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</si>
  <si>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</si>
  <si>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</si>
  <si>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</si>
  <si>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</si>
  <si>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</si>
  <si>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</si>
  <si>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</si>
  <si>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</si>
  <si>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</si>
  <si>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</si>
  <si>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</si>
  <si>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</si>
  <si>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</si>
  <si>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</si>
  <si>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</si>
  <si>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</si>
  <si>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</si>
  <si>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</si>
  <si>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</si>
  <si>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</si>
  <si>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</si>
  <si>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</si>
  <si>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</si>
  <si>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</si>
  <si>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</si>
  <si>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</si>
  <si>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</si>
  <si>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</si>
  <si>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</si>
  <si>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</si>
  <si>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</si>
  <si>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</si>
  <si>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</si>
  <si>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</si>
  <si>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</si>
  <si>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</si>
  <si>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</si>
  <si>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</si>
  <si>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</si>
  <si>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</si>
  <si>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</si>
  <si>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</si>
  <si>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</si>
  <si>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</si>
  <si>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</si>
  <si>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</si>
  <si>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</si>
  <si>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</si>
  <si>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</si>
  <si>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</si>
  <si>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</si>
  <si>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</si>
  <si>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</si>
  <si>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</si>
  <si>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</si>
  <si>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</si>
  <si>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</si>
  <si>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</si>
  <si>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</si>
  <si>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</si>
  <si>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</si>
  <si>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</si>
  <si>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</si>
  <si>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</si>
  <si>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</si>
  <si>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</si>
  <si>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</si>
  <si>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</si>
  <si>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</si>
  <si>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</si>
  <si>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</si>
  <si>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</si>
  <si>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</si>
  <si>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</si>
  <si>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</si>
  <si>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</si>
  <si>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</si>
  <si>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</si>
  <si>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</si>
  <si>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</si>
  <si>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</si>
  <si>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</si>
  <si>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</si>
  <si>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</si>
  <si>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</si>
  <si>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</si>
  <si>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</si>
  <si>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</si>
  <si>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</si>
  <si>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</si>
  <si>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</si>
  <si>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</si>
  <si>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</si>
  <si>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</si>
  <si>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</si>
  <si>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</si>
  <si>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</si>
  <si>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</si>
  <si>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</si>
  <si>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</si>
  <si>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</si>
  <si>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</si>
  <si>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</si>
  <si>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</si>
  <si>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</si>
  <si>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</si>
  <si>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</si>
  <si>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</si>
  <si>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</si>
  <si>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</si>
  <si>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</si>
  <si>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</si>
  <si>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</si>
  <si>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</si>
  <si>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</si>
  <si>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</si>
  <si>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</si>
  <si>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</si>
  <si>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</si>
  <si>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</si>
  <si>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</si>
  <si>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</si>
  <si>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</si>
  <si>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</si>
  <si>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</si>
  <si>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</si>
  <si>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</si>
  <si>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</si>
  <si>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</si>
  <si>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</si>
  <si>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</si>
  <si>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</si>
  <si>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</si>
  <si>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</si>
  <si>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</si>
  <si>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</si>
  <si>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</si>
  <si>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</si>
  <si>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</si>
  <si>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</si>
  <si>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</si>
  <si>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</si>
  <si>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</si>
  <si>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</si>
  <si>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</si>
  <si>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</si>
  <si>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</si>
  <si>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</si>
  <si>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</si>
  <si>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</si>
  <si>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</si>
  <si>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</si>
  <si>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</si>
  <si>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</si>
  <si>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</si>
  <si>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</si>
  <si>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</si>
  <si>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</si>
  <si>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</si>
  <si>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</si>
  <si>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</si>
  <si>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</si>
  <si>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</si>
  <si>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</si>
  <si>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</si>
  <si>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</si>
  <si>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</si>
  <si>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</si>
  <si>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</si>
  <si>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</si>
  <si>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</si>
  <si>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</si>
  <si>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</si>
  <si>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</si>
  <si>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</si>
  <si>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</si>
  <si>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</si>
  <si>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</si>
  <si>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</si>
  <si>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</si>
  <si>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</si>
  <si>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</si>
  <si>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</si>
  <si>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</si>
  <si>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</si>
  <si>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</si>
  <si>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</si>
  <si>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</si>
  <si>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</si>
  <si>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</si>
  <si>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</si>
  <si>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</si>
  <si>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</si>
  <si>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</si>
  <si>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</si>
  <si>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</si>
  <si>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</si>
  <si>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</si>
  <si>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</si>
  <si>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</si>
  <si>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</si>
  <si>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</si>
  <si>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</si>
  <si>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</si>
  <si>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</si>
  <si>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</si>
  <si>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</si>
  <si>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</si>
  <si>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</si>
  <si>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</si>
  <si>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</si>
  <si>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</si>
  <si>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</si>
  <si>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</si>
  <si>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</si>
  <si>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</si>
  <si>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</si>
  <si>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</si>
  <si>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</si>
  <si>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</si>
  <si>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</si>
  <si>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</si>
  <si>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</si>
  <si>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</si>
  <si>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</si>
  <si>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</si>
  <si>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</si>
  <si>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</si>
  <si>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</si>
  <si>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</si>
  <si>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</si>
  <si>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</si>
  <si>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</si>
  <si>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</si>
  <si>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</si>
  <si>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</si>
  <si>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</si>
  <si>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</si>
  <si>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</si>
  <si>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</si>
  <si>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</si>
  <si>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</si>
  <si>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</si>
  <si>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</si>
  <si>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</si>
  <si>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</si>
  <si>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</si>
  <si>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</si>
  <si>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</si>
  <si>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</si>
  <si>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</si>
  <si>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</si>
  <si>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</si>
  <si>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</si>
  <si>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</si>
  <si>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</si>
  <si>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</si>
  <si>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</si>
  <si>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</si>
  <si>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</si>
  <si>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</si>
  <si>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</si>
  <si>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</si>
  <si>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</si>
  <si>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</si>
  <si>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</si>
  <si>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</si>
  <si>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</si>
  <si>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</si>
  <si>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</si>
  <si>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</si>
  <si>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</si>
  <si>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</si>
  <si>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</si>
  <si>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</si>
  <si>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</si>
  <si>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</si>
  <si>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</si>
  <si>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</si>
  <si>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</si>
  <si>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</si>
  <si>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</si>
  <si>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</si>
  <si>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</si>
  <si>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</si>
  <si>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</si>
  <si>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</si>
  <si>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</si>
  <si>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</si>
  <si>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</si>
  <si>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</si>
  <si>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</si>
  <si>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</si>
  <si>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</si>
  <si>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</si>
  <si>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</si>
  <si>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</si>
  <si>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</si>
  <si>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</si>
  <si>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</si>
  <si>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</si>
  <si>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</si>
  <si>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</si>
  <si>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</si>
  <si>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</si>
  <si>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</si>
  <si>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</si>
  <si>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</si>
  <si>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</si>
  <si>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</si>
  <si>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</si>
  <si>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</si>
  <si>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</si>
  <si>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</si>
  <si>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</si>
  <si>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</si>
  <si>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</si>
  <si>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</si>
  <si>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</si>
  <si>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</si>
  <si>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</si>
  <si>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</si>
  <si>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</si>
  <si>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</si>
  <si>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</si>
  <si>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</si>
  <si>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</si>
  <si>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</si>
  <si>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</si>
  <si>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</si>
  <si>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</si>
  <si>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</si>
  <si>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</si>
  <si>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</si>
  <si>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</si>
  <si>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</si>
  <si>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</si>
  <si>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</si>
  <si>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</si>
  <si>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</si>
  <si>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</si>
  <si>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</si>
  <si>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</si>
  <si>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</si>
  <si>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</si>
  <si>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</si>
  <si>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</si>
  <si>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</si>
  <si>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</si>
  <si>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</si>
  <si>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</si>
  <si>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</si>
  <si>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</si>
  <si>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</si>
  <si>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</si>
  <si>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</si>
  <si>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</si>
  <si>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</si>
  <si>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</si>
  <si>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</si>
  <si>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</si>
  <si>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</si>
  <si>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</si>
  <si>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</si>
  <si>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</si>
  <si>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</si>
  <si>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</si>
  <si>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</si>
  <si>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</si>
  <si>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</si>
  <si>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</si>
  <si>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</si>
  <si>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</si>
  <si>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</si>
  <si>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</si>
  <si>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</si>
  <si>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</si>
  <si>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</si>
  <si>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</si>
  <si>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</si>
  <si>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</si>
  <si>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</si>
  <si>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</si>
  <si>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</si>
  <si>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</si>
  <si>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</si>
  <si>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</si>
  <si>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</si>
  <si>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</si>
  <si>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</si>
  <si>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</si>
  <si>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</si>
  <si>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</si>
  <si>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</si>
  <si>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</si>
  <si>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</si>
  <si>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</si>
  <si>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</si>
  <si>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</si>
  <si>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</si>
  <si>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</si>
  <si>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</si>
  <si>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</si>
  <si>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</si>
  <si>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</si>
  <si>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</si>
  <si>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</si>
  <si>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</si>
  <si>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</si>
  <si>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</si>
  <si>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</si>
  <si>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</si>
  <si>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</si>
  <si>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</si>
  <si>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</si>
  <si>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</si>
  <si>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</si>
  <si>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</si>
  <si>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</si>
  <si>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</si>
  <si>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</si>
  <si>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</si>
  <si>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</si>
  <si>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</si>
  <si>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</si>
  <si>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</si>
  <si>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</si>
  <si>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</si>
  <si>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</si>
  <si>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</si>
  <si>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</si>
  <si>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</si>
  <si>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</si>
  <si>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</si>
  <si>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</si>
  <si>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</si>
  <si>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</si>
  <si>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</si>
  <si>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</si>
  <si>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</si>
  <si>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</si>
  <si>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</si>
  <si>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</si>
  <si>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</si>
  <si>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</si>
  <si>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</si>
  <si>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</si>
  <si>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</si>
  <si>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</si>
  <si>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</si>
  <si>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</si>
  <si>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</si>
  <si>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</si>
  <si>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</si>
  <si>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</si>
  <si>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</si>
  <si>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</si>
  <si>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</si>
  <si>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</si>
  <si>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</si>
  <si>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</si>
  <si>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</si>
  <si>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</si>
  <si>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</si>
  <si>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</si>
  <si>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</si>
  <si>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</si>
  <si>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</si>
  <si>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</si>
  <si>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</si>
  <si>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</si>
  <si>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</si>
  <si>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</si>
  <si>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</si>
  <si>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</si>
  <si>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</si>
  <si>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</si>
  <si>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</si>
  <si>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</si>
  <si>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</si>
  <si>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</si>
  <si>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</si>
  <si>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</si>
  <si>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</si>
  <si>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</si>
  <si>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</si>
  <si>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</si>
  <si>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</si>
  <si>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</si>
  <si>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</si>
  <si>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</si>
  <si>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</si>
  <si>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</si>
  <si>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</si>
  <si>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</si>
  <si>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</si>
  <si>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</si>
  <si>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</si>
  <si>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</si>
  <si>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</si>
  <si>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</si>
  <si>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</si>
  <si>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</si>
  <si>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</si>
  <si>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</si>
  <si>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</si>
  <si>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</si>
  <si>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</si>
  <si>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</si>
  <si>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</si>
  <si>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</si>
  <si>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</si>
  <si>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</si>
  <si>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</si>
  <si>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</si>
  <si>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</si>
  <si>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</si>
  <si>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</si>
  <si>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</si>
  <si>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</si>
  <si>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</si>
  <si>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</si>
  <si>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</si>
  <si>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</si>
  <si>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</si>
  <si>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</si>
  <si>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</si>
  <si>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</si>
  <si>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</si>
  <si>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</si>
  <si>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</si>
  <si>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</si>
  <si>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</si>
  <si>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</si>
  <si>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</si>
  <si>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</si>
  <si>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</si>
  <si>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</si>
  <si>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</si>
  <si>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</si>
  <si>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</si>
  <si>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</si>
  <si>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</si>
  <si>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</si>
  <si>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</si>
  <si>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</si>
  <si>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</si>
  <si>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</si>
  <si>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</si>
  <si>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</si>
  <si>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</si>
  <si>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</si>
  <si>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</si>
  <si>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</si>
  <si>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</si>
  <si>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</si>
  <si>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</si>
  <si>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</si>
  <si>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</si>
  <si>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</si>
  <si>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</si>
  <si>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</si>
  <si>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</si>
  <si>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</si>
  <si>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</si>
  <si>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</si>
  <si>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</si>
  <si>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</si>
  <si>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</si>
  <si>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</si>
  <si>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</si>
  <si>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</si>
  <si>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</si>
  <si>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</si>
  <si>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</si>
  <si>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</si>
  <si>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</si>
  <si>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</si>
  <si>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</si>
  <si>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</si>
  <si>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</si>
  <si>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</si>
  <si>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</si>
  <si>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</si>
  <si>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</si>
  <si>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</si>
  <si>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</si>
  <si>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</si>
  <si>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</si>
  <si>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</si>
  <si>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</si>
  <si>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</si>
  <si>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</si>
  <si>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</si>
  <si>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</si>
  <si>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</si>
  <si>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</si>
  <si>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</si>
  <si>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</si>
  <si>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</si>
  <si>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</si>
  <si>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</si>
  <si>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</si>
  <si>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</si>
  <si>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</si>
  <si>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</si>
  <si>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</si>
  <si>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</si>
  <si>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</si>
  <si>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</si>
  <si>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</si>
  <si>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</si>
  <si>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</si>
  <si>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</si>
  <si>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</si>
  <si>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</si>
  <si>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</si>
  <si>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</si>
  <si>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</si>
  <si>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</si>
  <si>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</si>
  <si>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</si>
  <si>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</si>
  <si>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</si>
  <si>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</si>
  <si>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</si>
  <si>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</si>
  <si>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</si>
  <si>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</si>
  <si>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</si>
  <si>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</si>
  <si>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</si>
  <si>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</si>
  <si>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</si>
  <si>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</si>
  <si>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</si>
  <si>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</si>
  <si>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</si>
  <si>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</si>
  <si>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</si>
  <si>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</si>
  <si>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</si>
  <si>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</si>
  <si>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</si>
  <si>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</si>
  <si>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</si>
  <si>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</si>
  <si>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</si>
  <si>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</si>
  <si>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</si>
  <si>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</si>
  <si>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</si>
  <si>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</si>
  <si>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</si>
  <si>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</si>
  <si>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</si>
  <si>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</si>
  <si>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</si>
  <si>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</si>
  <si>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</si>
  <si>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</si>
  <si>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</si>
  <si>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</si>
  <si>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</si>
  <si>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</si>
  <si>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</si>
  <si>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</si>
  <si>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</si>
  <si>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</si>
  <si>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</si>
  <si>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</si>
  <si>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</si>
  <si>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</si>
  <si>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</si>
  <si>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</si>
  <si>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</si>
  <si>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</si>
  <si>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</si>
  <si>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</si>
  <si>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</si>
  <si>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</si>
  <si>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</si>
  <si>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</si>
  <si>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</si>
  <si>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</si>
  <si>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</si>
  <si>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</si>
  <si>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</si>
  <si>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</si>
  <si>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</si>
  <si>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</si>
  <si>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</si>
  <si>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</si>
  <si>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</si>
  <si>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</si>
  <si>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</si>
  <si>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</si>
  <si>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</si>
  <si>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</si>
  <si>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</si>
  <si>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</si>
  <si>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</si>
  <si>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</si>
  <si>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</si>
  <si>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</si>
  <si>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</si>
  <si>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</si>
  <si>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</si>
  <si>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</si>
  <si>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</si>
  <si>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</si>
  <si>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</si>
  <si>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</si>
  <si>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</si>
  <si>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</si>
  <si>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</si>
  <si>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</si>
  <si>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</si>
  <si>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</si>
  <si>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</si>
  <si>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</si>
  <si>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</si>
  <si>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</si>
  <si>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</si>
  <si>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</si>
  <si>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</si>
  <si>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</si>
  <si>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</si>
  <si>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</si>
  <si>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</si>
  <si>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</si>
  <si>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</si>
  <si>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</si>
  <si>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</si>
  <si>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</si>
  <si>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</si>
  <si>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</si>
  <si>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</si>
  <si>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</si>
  <si>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</si>
  <si>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</si>
  <si>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</si>
  <si>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</si>
  <si>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</si>
  <si>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</si>
  <si>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</si>
  <si>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</si>
  <si>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</si>
  <si>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</si>
  <si>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</si>
  <si>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</si>
  <si>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</si>
  <si>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</si>
  <si>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</si>
  <si>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</si>
  <si>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</si>
  <si>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</si>
  <si>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</si>
  <si>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</si>
  <si>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</si>
  <si>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</si>
  <si>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</si>
  <si>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</si>
  <si>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</si>
  <si>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</si>
  <si>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</si>
  <si>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</si>
  <si>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</si>
  <si>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</si>
  <si>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</si>
  <si>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</si>
  <si>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</si>
  <si>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</si>
  <si>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</si>
  <si>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</si>
  <si>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</si>
  <si>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</si>
  <si>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</si>
  <si>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</si>
  <si>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</si>
  <si>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</si>
  <si>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</si>
  <si>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</si>
  <si>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</si>
  <si>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</si>
  <si>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</si>
  <si>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</si>
  <si>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</si>
  <si>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</si>
  <si>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</si>
  <si>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</si>
  <si>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</si>
  <si>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</si>
  <si>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</si>
  <si>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</si>
  <si>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</si>
  <si>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</si>
  <si>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</si>
  <si>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</si>
  <si>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</si>
  <si>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</si>
  <si>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</si>
  <si>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</si>
  <si>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</si>
  <si>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</si>
  <si>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</si>
  <si>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</si>
  <si>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</si>
  <si>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</si>
  <si>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</si>
  <si>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</si>
  <si>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</si>
  <si>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</si>
  <si>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</si>
  <si>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</si>
  <si>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</si>
  <si>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</si>
  <si>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</si>
  <si>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</si>
  <si>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</si>
  <si>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</si>
  <si>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</si>
  <si>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</si>
  <si>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</si>
  <si>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</si>
  <si>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</si>
  <si>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</si>
  <si>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</si>
  <si>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</si>
  <si>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</si>
  <si>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</si>
  <si>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</si>
  <si>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</si>
  <si>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</si>
  <si>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</si>
  <si>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</si>
  <si>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</si>
  <si>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</si>
  <si>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</si>
  <si>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</si>
  <si>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</si>
  <si>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</si>
  <si>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</si>
  <si>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</si>
  <si>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</si>
  <si>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</si>
  <si>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</si>
  <si>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</si>
  <si>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</si>
  <si>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</si>
  <si>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</si>
  <si>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</si>
  <si>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</si>
  <si>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</si>
  <si>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</si>
  <si>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</si>
  <si>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</si>
  <si>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</si>
  <si>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</si>
  <si>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</si>
  <si>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</si>
  <si>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</si>
  <si>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</si>
  <si>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</si>
  <si>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</si>
  <si>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</si>
  <si>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</si>
  <si>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</si>
  <si>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</si>
  <si>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</si>
  <si>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</si>
  <si>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</si>
  <si>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</si>
  <si>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</si>
  <si>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</si>
  <si>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</si>
  <si>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</si>
  <si>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</si>
  <si>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</si>
  <si>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</si>
  <si>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</si>
  <si>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</si>
  <si>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</si>
  <si>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</si>
  <si>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</si>
  <si>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</si>
  <si>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</si>
  <si>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</si>
  <si>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</si>
  <si>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</si>
  <si>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</si>
  <si>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</si>
  <si>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</si>
  <si>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</si>
  <si>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</si>
  <si>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</si>
  <si>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</si>
  <si>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</si>
  <si>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</si>
  <si>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</si>
  <si>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</si>
  <si>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</si>
  <si>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</si>
  <si>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</si>
  <si>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</si>
  <si>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</si>
  <si>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</si>
  <si>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</si>
  <si>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</si>
  <si>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</si>
  <si>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</si>
  <si>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</si>
  <si>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</si>
  <si>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</si>
  <si>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</si>
  <si>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</si>
  <si>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</si>
  <si>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</si>
  <si>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</si>
  <si>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</si>
  <si>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</si>
  <si>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</si>
  <si>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</si>
  <si>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</si>
  <si>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</si>
  <si>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</si>
  <si>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</si>
  <si>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</si>
  <si>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</si>
  <si>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</si>
  <si>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</si>
  <si>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</si>
  <si>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</si>
  <si>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</si>
  <si>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</si>
  <si>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</si>
  <si>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</si>
  <si>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</si>
  <si>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</si>
  <si>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</si>
  <si>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</si>
  <si>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</si>
  <si>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</si>
  <si>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</si>
  <si>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</si>
  <si>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</si>
  <si>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</si>
  <si>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</si>
  <si>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</si>
  <si>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</si>
  <si>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</si>
  <si>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</si>
  <si>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</si>
  <si>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</si>
  <si>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</si>
  <si>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</si>
  <si>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</si>
  <si>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</si>
  <si>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</si>
  <si>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</si>
  <si>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</si>
  <si>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</si>
  <si>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</si>
  <si>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</si>
  <si>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</si>
  <si>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</si>
  <si>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</si>
  <si>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</si>
  <si>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</si>
  <si>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</si>
  <si>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</si>
  <si>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</si>
  <si>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</si>
  <si>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</si>
  <si>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</si>
  <si>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</si>
  <si>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</si>
  <si>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</si>
  <si>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</si>
  <si>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</si>
  <si>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</si>
  <si>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</si>
  <si>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</si>
  <si>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</si>
  <si>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</si>
  <si>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</si>
  <si>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</si>
  <si>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</si>
  <si>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</si>
  <si>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</si>
  <si>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</si>
  <si>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</si>
  <si>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</si>
  <si>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</si>
  <si>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</si>
  <si>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</si>
  <si>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</si>
  <si>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</si>
  <si>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</si>
  <si>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</si>
  <si>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</si>
  <si>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</si>
  <si>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</si>
  <si>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</si>
  <si>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</si>
  <si>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</si>
  <si>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</si>
  <si>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</si>
  <si>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</si>
  <si>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</si>
  <si>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</si>
  <si>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</si>
  <si>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</si>
  <si>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</si>
  <si>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</si>
  <si>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</si>
  <si>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</si>
  <si>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</si>
  <si>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</si>
  <si>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</si>
  <si>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</si>
  <si>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</si>
  <si>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</si>
  <si>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</si>
  <si>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</si>
  <si>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</si>
  <si>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</si>
  <si>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</si>
  <si>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</si>
  <si>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</si>
  <si>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</si>
  <si>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</si>
  <si>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</si>
  <si>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</si>
  <si>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</si>
  <si>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</si>
  <si>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</si>
  <si>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</si>
  <si>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</si>
  <si>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</si>
  <si>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</si>
  <si>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</si>
  <si>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</si>
  <si>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</si>
  <si>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</si>
  <si>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</si>
  <si>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</si>
  <si>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</si>
  <si>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</si>
  <si>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</si>
  <si>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</si>
  <si>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</si>
  <si>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</si>
  <si>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</si>
  <si>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</si>
  <si>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</si>
  <si>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</si>
  <si>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</si>
  <si>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</si>
  <si>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</si>
  <si>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</si>
  <si>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</si>
  <si>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</si>
  <si>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</si>
  <si>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</si>
  <si>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</si>
  <si>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</si>
  <si>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</si>
  <si>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</si>
  <si>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</si>
  <si>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</si>
  <si>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</si>
  <si>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</si>
  <si>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</si>
  <si>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</si>
  <si>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</si>
  <si>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</si>
  <si>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</si>
  <si>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</si>
  <si>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</si>
  <si>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</si>
  <si>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</si>
  <si>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</si>
  <si>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</si>
  <si>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</si>
  <si>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</si>
  <si>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</si>
  <si>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</si>
  <si>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</si>
  <si>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</si>
  <si>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</si>
  <si>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</si>
  <si>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</si>
  <si>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</si>
  <si>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</si>
  <si>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</si>
  <si>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</si>
  <si>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</si>
  <si>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</si>
  <si>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</si>
  <si>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</si>
  <si>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</si>
  <si>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</si>
  <si>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</si>
  <si>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</si>
  <si>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</si>
  <si>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</si>
  <si>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</si>
  <si>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</si>
  <si>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</si>
  <si>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</si>
  <si>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</si>
  <si>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</si>
  <si>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</si>
  <si>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</si>
  <si>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</si>
  <si>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</si>
  <si>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</si>
  <si>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</si>
  <si>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</si>
  <si>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</si>
  <si>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</si>
  <si>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</si>
  <si>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</si>
  <si>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</si>
  <si>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</si>
  <si>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</si>
  <si>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</si>
  <si>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</si>
  <si>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</si>
  <si>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</si>
  <si>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</si>
  <si>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</si>
  <si>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</si>
  <si>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</si>
  <si>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</si>
  <si>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</si>
  <si>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</si>
  <si>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</si>
  <si>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</si>
  <si>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</si>
  <si>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</si>
  <si>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</si>
  <si>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</si>
  <si>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</si>
  <si>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</si>
  <si>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</si>
  <si>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</si>
  <si>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</si>
  <si>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</si>
  <si>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</si>
  <si>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</si>
  <si>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</si>
  <si>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</si>
  <si>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</si>
  <si>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</si>
  <si>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</si>
  <si>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</si>
  <si>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</si>
  <si>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</si>
  <si>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</si>
  <si>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</si>
  <si>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</si>
  <si>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</si>
  <si>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</si>
  <si>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</si>
  <si>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</si>
  <si>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</si>
  <si>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</si>
  <si>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</si>
  <si>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</si>
  <si>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</si>
  <si>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</si>
  <si>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</si>
  <si>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</si>
  <si>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</si>
  <si>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</si>
  <si>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</si>
  <si>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</si>
  <si>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</si>
  <si>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</si>
  <si>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</si>
  <si>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</si>
  <si>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</si>
  <si>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</si>
  <si>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</si>
  <si>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</si>
  <si>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</si>
  <si>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</si>
  <si>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</si>
  <si>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</si>
  <si>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</si>
  <si>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</si>
  <si>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</si>
  <si>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</si>
  <si>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</si>
  <si>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</si>
  <si>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</si>
  <si>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</si>
  <si>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</si>
  <si>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</si>
  <si>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</si>
  <si>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</si>
  <si>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</si>
  <si>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</si>
  <si>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</si>
  <si>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</si>
  <si>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</si>
  <si>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</si>
  <si>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</si>
  <si>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</si>
  <si>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</si>
  <si>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</si>
  <si>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</si>
  <si>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</si>
  <si>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</si>
  <si>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</si>
  <si>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</si>
  <si>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</si>
  <si>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</si>
  <si>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</si>
  <si>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</si>
  <si>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</si>
  <si>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</si>
  <si>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</si>
  <si>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</si>
  <si>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</si>
  <si>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</si>
  <si>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</si>
  <si>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</si>
  <si>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</si>
  <si>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</si>
  <si>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</si>
  <si>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</si>
  <si>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</si>
  <si>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</si>
  <si>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</si>
  <si>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</si>
  <si>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</si>
  <si>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</si>
  <si>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</si>
  <si>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</si>
  <si>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</si>
  <si>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</si>
  <si>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</si>
  <si>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</si>
  <si>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</si>
  <si>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</si>
  <si>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</si>
  <si>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</si>
  <si>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</si>
  <si>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</si>
  <si>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</si>
  <si>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</si>
  <si>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</si>
  <si>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</si>
  <si>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</si>
  <si>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</si>
  <si>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</si>
  <si>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</si>
  <si>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</si>
  <si>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</si>
  <si>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</si>
  <si>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</si>
  <si>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</si>
  <si>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</si>
  <si>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</si>
  <si>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</si>
  <si>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</si>
  <si>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</si>
  <si>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</si>
  <si>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</si>
  <si>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</si>
  <si>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</si>
  <si>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</si>
  <si>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</si>
  <si>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</si>
  <si>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</si>
  <si>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</si>
  <si>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</si>
  <si>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</si>
  <si>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</si>
  <si>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</si>
  <si>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</si>
  <si>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</si>
  <si>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</si>
  <si>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</si>
  <si>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</si>
  <si>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</si>
  <si>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</si>
  <si>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</si>
  <si>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</si>
  <si>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</si>
  <si>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</si>
  <si>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</si>
  <si>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</si>
  <si>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</si>
  <si>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</si>
  <si>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</si>
  <si>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</si>
  <si>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</si>
  <si>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</si>
  <si>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</si>
  <si>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</si>
  <si>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</si>
  <si>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</si>
  <si>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</si>
  <si>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</si>
  <si>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</si>
  <si>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</si>
  <si>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</si>
  <si>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</si>
  <si>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</si>
  <si>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</si>
  <si>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</si>
  <si>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</si>
  <si>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</si>
  <si>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</si>
  <si>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</si>
  <si>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</si>
  <si>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</si>
  <si>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</si>
  <si>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</si>
  <si>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</si>
  <si>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</si>
  <si>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</si>
  <si>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</si>
  <si>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</si>
  <si>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</si>
  <si>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</si>
  <si>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</si>
  <si>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</si>
  <si>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</si>
  <si>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</si>
  <si>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</si>
  <si>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</si>
  <si>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</si>
  <si>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</si>
  <si>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</si>
  <si>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</si>
  <si>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</si>
  <si>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</si>
  <si>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</si>
  <si>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</si>
  <si>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</si>
  <si>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</si>
  <si>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</si>
  <si>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</si>
  <si>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</si>
  <si>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</si>
  <si>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</si>
  <si>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</si>
  <si>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</si>
  <si>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</si>
  <si>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</si>
  <si>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</si>
  <si>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</si>
  <si>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</si>
  <si>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</si>
  <si>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</si>
  <si>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</si>
  <si>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</si>
  <si>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</si>
  <si>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</si>
  <si>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</si>
  <si>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</si>
  <si>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</si>
  <si>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</si>
  <si>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</si>
  <si>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</si>
  <si>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</si>
  <si>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</si>
  <si>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</si>
  <si>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</si>
  <si>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</si>
  <si>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</si>
  <si>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</si>
  <si>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</si>
  <si>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</si>
  <si>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</si>
  <si>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</si>
  <si>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</si>
  <si>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</si>
  <si>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</si>
  <si>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</si>
  <si>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</si>
  <si>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</si>
  <si>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</si>
  <si>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</si>
  <si>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</si>
  <si>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</si>
  <si>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</si>
  <si>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</si>
  <si>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</si>
  <si>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</si>
  <si>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</si>
  <si>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</si>
  <si>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</si>
  <si>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</si>
  <si>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</si>
  <si>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</si>
  <si>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</si>
  <si>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</si>
  <si>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</si>
  <si>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</si>
  <si>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</si>
  <si>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</si>
  <si>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</si>
  <si>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</si>
  <si>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</si>
  <si>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</si>
  <si>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</si>
  <si>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</si>
  <si>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</si>
  <si>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</si>
  <si>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</si>
  <si>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</si>
  <si>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</si>
  <si>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</si>
  <si>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</si>
  <si>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</si>
  <si>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</si>
  <si>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</si>
  <si>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</si>
  <si>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</si>
  <si>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</si>
  <si>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</si>
  <si>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</si>
  <si>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</si>
  <si>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</si>
  <si>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</si>
  <si>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</si>
  <si>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</si>
  <si>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</si>
  <si>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</si>
  <si>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</si>
  <si>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</si>
  <si>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</si>
  <si>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</si>
  <si>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</si>
  <si>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</si>
  <si>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</si>
  <si>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</si>
  <si>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</si>
  <si>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</si>
  <si>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</si>
  <si>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</si>
  <si>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</si>
  <si>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</si>
  <si>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</si>
  <si>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</si>
  <si>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</si>
  <si>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</si>
  <si>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</si>
  <si>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</si>
  <si>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</si>
  <si>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</si>
  <si>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</si>
  <si>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</si>
  <si>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</si>
  <si>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</si>
  <si>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</si>
  <si>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</si>
  <si>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</si>
  <si>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</si>
  <si>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</si>
  <si>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</si>
  <si>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</si>
  <si>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</si>
  <si>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</si>
  <si>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</si>
  <si>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</si>
  <si>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</si>
  <si>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</si>
  <si>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</si>
  <si>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</si>
  <si>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</si>
  <si>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</si>
  <si>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</si>
  <si>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</si>
  <si>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</si>
  <si>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</si>
  <si>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</si>
  <si>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</si>
  <si>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</si>
  <si>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</si>
  <si>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</si>
  <si>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</si>
  <si>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</si>
  <si>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</si>
  <si>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</si>
  <si>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</si>
  <si>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</si>
  <si>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</si>
  <si>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</si>
  <si>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</si>
  <si>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</si>
  <si>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</si>
  <si>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</si>
  <si>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</si>
  <si>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</si>
  <si>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</si>
  <si>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</si>
  <si>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</si>
  <si>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</si>
  <si>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</si>
  <si>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</si>
  <si>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</si>
  <si>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</si>
  <si>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</si>
  <si>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</si>
  <si>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</si>
  <si>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</si>
  <si>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</si>
  <si>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</si>
  <si>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</si>
  <si>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</si>
  <si>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</si>
  <si>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</si>
  <si>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</si>
  <si>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</si>
  <si>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</si>
  <si>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</si>
  <si>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</si>
  <si>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</si>
  <si>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</si>
  <si>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</si>
  <si>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</si>
  <si>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</si>
  <si>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</si>
  <si>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</si>
  <si>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</si>
  <si>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</si>
  <si>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</si>
  <si>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</si>
  <si>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</si>
  <si>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</si>
  <si>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</si>
  <si>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</si>
  <si>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</si>
  <si>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</si>
  <si>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</si>
  <si>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</si>
  <si>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</si>
  <si>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</si>
  <si>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</si>
  <si>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</si>
  <si>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</si>
  <si>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</si>
  <si>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</si>
  <si>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</si>
  <si>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</si>
  <si>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</si>
  <si>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</si>
  <si>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</si>
  <si>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</si>
  <si>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</si>
  <si>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</si>
  <si>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</si>
  <si>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</si>
  <si>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</si>
  <si>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</si>
  <si>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</si>
  <si>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</si>
  <si>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</si>
  <si>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</si>
  <si>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</si>
  <si>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</si>
  <si>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</si>
  <si>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</si>
  <si>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</si>
  <si>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</si>
  <si>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</si>
  <si>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</si>
  <si>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</si>
  <si>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</si>
  <si>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</si>
  <si>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</si>
  <si>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</si>
  <si>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</si>
  <si>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</si>
  <si>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</si>
  <si>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</si>
  <si>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</si>
  <si>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</si>
  <si>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</si>
  <si>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</si>
  <si>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</si>
  <si>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</si>
  <si>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</si>
  <si>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</si>
  <si>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</si>
  <si>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</si>
  <si>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</si>
  <si>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</si>
  <si>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</si>
  <si>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</si>
  <si>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</si>
  <si>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</si>
  <si>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</si>
  <si>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</si>
  <si>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</si>
  <si>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</si>
  <si>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</si>
  <si>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</si>
  <si>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</si>
  <si>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</si>
  <si>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</si>
  <si>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</si>
  <si>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</si>
  <si>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</si>
  <si>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</si>
  <si>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</si>
  <si>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</si>
  <si>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</si>
  <si>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</si>
  <si>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</si>
  <si>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</si>
  <si>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</si>
  <si>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</si>
  <si>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</si>
  <si>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</si>
  <si>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</si>
  <si>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</si>
  <si>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</si>
  <si>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</si>
  <si>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</si>
  <si>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</si>
  <si>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</si>
  <si>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</si>
  <si>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</si>
  <si>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</si>
  <si>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</si>
  <si>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</si>
  <si>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</si>
  <si>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</si>
  <si>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</si>
  <si>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</si>
  <si>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</si>
  <si>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</si>
  <si>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</si>
  <si>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</si>
  <si>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</si>
  <si>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</si>
  <si>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</si>
  <si>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</si>
  <si>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</si>
  <si>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</si>
  <si>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</si>
  <si>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</si>
  <si>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</si>
  <si>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</si>
  <si>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</si>
  <si>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</si>
  <si>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</si>
  <si>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</si>
  <si>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</si>
  <si>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</si>
  <si>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</si>
  <si>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</si>
  <si>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</si>
  <si>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</si>
  <si>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</si>
  <si>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</si>
  <si>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</si>
  <si>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</si>
  <si>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</si>
  <si>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</si>
  <si>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</si>
  <si>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</si>
  <si>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</si>
  <si>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</si>
  <si>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</si>
  <si>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</si>
  <si>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</si>
  <si>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</si>
  <si>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</si>
  <si>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</si>
  <si>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</si>
  <si>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</si>
  <si>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</si>
  <si>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</si>
  <si>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</si>
  <si>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</si>
  <si>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</si>
  <si>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</si>
  <si>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</si>
  <si>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</si>
  <si>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</si>
  <si>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</si>
  <si>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</si>
  <si>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</si>
  <si>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</si>
  <si>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</si>
  <si>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</si>
  <si>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</si>
  <si>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</si>
  <si>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</si>
  <si>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</si>
  <si>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</si>
  <si>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</si>
  <si>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</si>
  <si>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</si>
  <si>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</si>
  <si>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</si>
  <si>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</si>
  <si>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</si>
  <si>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</si>
  <si>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</si>
  <si>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</si>
  <si>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</si>
  <si>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</si>
  <si>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</si>
  <si>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</si>
  <si>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</si>
  <si>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</si>
  <si>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</si>
  <si>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</si>
  <si>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</si>
  <si>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</si>
  <si>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</si>
  <si>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</si>
  <si>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</si>
  <si>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</si>
  <si>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</si>
  <si>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</si>
  <si>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</si>
  <si>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</si>
  <si>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</si>
  <si>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</si>
  <si>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</si>
  <si>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</si>
  <si>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</si>
  <si>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</si>
  <si>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</si>
  <si>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</si>
  <si>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</si>
  <si>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</si>
  <si>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</si>
  <si>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</si>
  <si>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</si>
  <si>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</si>
  <si>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</si>
  <si>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</si>
  <si>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</si>
  <si>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</si>
  <si>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</si>
  <si>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</si>
  <si>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</si>
  <si>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</si>
  <si>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</si>
  <si>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</si>
  <si>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</si>
  <si>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</si>
  <si>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</si>
  <si>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</si>
  <si>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</si>
  <si>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</si>
  <si>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</si>
  <si>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</si>
  <si>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</si>
  <si>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</si>
  <si>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</si>
  <si>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</si>
  <si>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</si>
  <si>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</si>
  <si>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</si>
  <si>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</si>
  <si>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</si>
  <si>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</si>
  <si>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</si>
  <si>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</si>
  <si>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</si>
  <si>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</si>
  <si>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</si>
  <si>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</si>
  <si>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</si>
  <si>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</si>
  <si>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</si>
  <si>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</si>
  <si>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</si>
  <si>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</si>
  <si>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</si>
  <si>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</si>
  <si>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</si>
  <si>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</si>
  <si>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</si>
  <si>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</si>
  <si>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</si>
  <si>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</si>
  <si>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</si>
  <si>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</si>
  <si>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</si>
  <si>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</si>
  <si>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</si>
  <si>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</si>
  <si>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</si>
  <si>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</si>
  <si>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</si>
  <si>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</si>
  <si>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</si>
  <si>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</si>
  <si>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</si>
  <si>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</si>
  <si>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</si>
  <si>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</si>
  <si>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</si>
  <si>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</si>
  <si>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</si>
  <si>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</si>
  <si>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</si>
  <si>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</si>
  <si>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</si>
  <si>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</si>
  <si>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</si>
  <si>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</si>
  <si>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</si>
  <si>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</si>
  <si>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</si>
  <si>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</si>
  <si>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</si>
  <si>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</si>
  <si>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</si>
  <si>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</si>
  <si>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</si>
  <si>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</si>
  <si>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</si>
  <si>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</si>
  <si>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</si>
  <si>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</si>
  <si>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</si>
  <si>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</si>
  <si>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</si>
  <si>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</si>
  <si>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</si>
  <si>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</si>
  <si>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</si>
  <si>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</si>
  <si>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</si>
  <si>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</si>
  <si>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</si>
  <si>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</si>
  <si>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</si>
  <si>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</si>
  <si>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</si>
  <si>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</si>
  <si>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</si>
  <si>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</si>
  <si>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</si>
  <si>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</si>
  <si>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</si>
  <si>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</si>
  <si>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</si>
  <si>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</si>
  <si>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</si>
  <si>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</si>
  <si>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</si>
  <si>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</si>
  <si>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</si>
  <si>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</si>
  <si>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</si>
  <si>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</si>
  <si>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</si>
  <si>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</si>
  <si>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</si>
  <si>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</si>
  <si>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</si>
  <si>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</si>
  <si>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</si>
  <si>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</si>
  <si>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</si>
  <si>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</si>
  <si>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</si>
  <si>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</si>
  <si>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</si>
  <si>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</si>
  <si>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</si>
  <si>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</si>
  <si>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</si>
  <si>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</si>
  <si>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</si>
  <si>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</si>
  <si>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</si>
  <si>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</si>
  <si>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</si>
  <si>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</si>
  <si>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</si>
  <si>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</si>
  <si>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</si>
  <si>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</si>
  <si>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</si>
  <si>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</si>
  <si>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</si>
  <si>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</si>
  <si>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</si>
  <si>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</si>
  <si>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</si>
  <si>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</si>
  <si>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</si>
  <si>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</si>
  <si>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</si>
  <si>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</si>
  <si>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</si>
  <si>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</si>
  <si>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</si>
  <si>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</si>
  <si>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</si>
  <si>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</si>
  <si>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</si>
  <si>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</si>
  <si>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</si>
  <si>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</si>
  <si>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</si>
  <si>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</si>
  <si>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</si>
  <si>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</si>
  <si>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</si>
  <si>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</si>
  <si>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</si>
  <si>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</si>
  <si>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</si>
  <si>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</si>
  <si>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</si>
  <si>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</si>
  <si>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</si>
  <si>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</si>
  <si>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</si>
  <si>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</si>
  <si>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</si>
  <si>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</si>
  <si>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</si>
  <si>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</si>
  <si>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</si>
  <si>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</si>
  <si>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</si>
  <si>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</si>
  <si>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</si>
  <si>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</si>
  <si>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</si>
  <si>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</si>
  <si>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</si>
  <si>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</si>
  <si>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</si>
  <si>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</si>
  <si>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</si>
  <si>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</si>
  <si>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</si>
  <si>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</si>
  <si>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</si>
  <si>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</si>
  <si>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</si>
  <si>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</si>
  <si>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</si>
  <si>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</si>
  <si>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</si>
  <si>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</si>
  <si>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</si>
  <si>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</si>
  <si>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</si>
  <si>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</si>
  <si>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</si>
  <si>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</si>
  <si>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</si>
  <si>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</si>
  <si>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</si>
  <si>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</si>
  <si>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</si>
  <si>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</si>
  <si>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</si>
  <si>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</si>
  <si>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</si>
  <si>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</si>
  <si>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</si>
  <si>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</si>
  <si>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</si>
  <si>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</si>
  <si>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</si>
  <si>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</si>
  <si>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</si>
  <si>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</si>
  <si>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</si>
  <si>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</si>
  <si>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</si>
  <si>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</si>
  <si>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</si>
  <si>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</si>
  <si>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</si>
  <si>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</si>
  <si>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</si>
  <si>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</si>
  <si>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</si>
  <si>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</si>
  <si>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</si>
  <si>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</si>
  <si>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</si>
  <si>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</si>
  <si>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</si>
  <si>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</si>
  <si>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</si>
  <si>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</si>
  <si>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</si>
  <si>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</si>
  <si>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</si>
  <si>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</si>
  <si>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</si>
  <si>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</si>
  <si>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</si>
  <si>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</si>
  <si>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</si>
  <si>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</si>
  <si>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</si>
  <si>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</si>
  <si>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</si>
  <si>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</si>
  <si>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</si>
  <si>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</si>
  <si>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</si>
  <si>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</si>
  <si>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</si>
  <si>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</si>
  <si>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</si>
  <si>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</si>
  <si>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</si>
  <si>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</si>
  <si>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</si>
  <si>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</si>
  <si>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</si>
  <si>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</si>
  <si>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</si>
  <si>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</si>
  <si>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</si>
  <si>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</si>
  <si>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</si>
  <si>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</si>
  <si>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</si>
  <si>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</si>
  <si>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</si>
  <si>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</si>
  <si>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</si>
  <si>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</si>
  <si>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</si>
  <si>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</si>
  <si>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</si>
  <si>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</si>
  <si>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</si>
  <si>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</si>
  <si>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</si>
  <si>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</si>
  <si>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</si>
  <si>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</si>
  <si>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</si>
  <si>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</si>
  <si>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</si>
  <si>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</si>
  <si>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</si>
  <si>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</si>
  <si>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</si>
  <si>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</si>
  <si>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</si>
  <si>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</si>
  <si>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</si>
  <si>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</si>
  <si>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</si>
  <si>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</si>
  <si>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</si>
  <si>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</si>
  <si>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</si>
  <si>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</si>
  <si>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</si>
  <si>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</si>
  <si>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</si>
  <si>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</si>
  <si>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</si>
  <si>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</si>
  <si>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</si>
  <si>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</si>
  <si>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</si>
  <si>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</si>
  <si>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</si>
  <si>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</si>
  <si>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</si>
  <si>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</si>
  <si>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</si>
  <si>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</si>
  <si>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</si>
  <si>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</si>
  <si>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</si>
  <si>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</si>
  <si>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</si>
  <si>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</si>
  <si>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</si>
  <si>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</si>
  <si>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</si>
  <si>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</si>
  <si>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</si>
  <si>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</si>
  <si>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</si>
  <si>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</si>
  <si>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</si>
  <si>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</si>
  <si>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</si>
  <si>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</si>
  <si>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</si>
  <si>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</si>
  <si>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</si>
  <si>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</si>
  <si>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</si>
  <si>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</si>
  <si>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</si>
  <si>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</si>
  <si>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</si>
  <si>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</si>
  <si>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</si>
  <si>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</si>
  <si>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</si>
  <si>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</si>
  <si>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</si>
  <si>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</si>
  <si>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</si>
  <si>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</si>
  <si>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</si>
  <si>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</si>
  <si>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</si>
  <si>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</si>
  <si>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</si>
  <si>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</si>
  <si>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</si>
  <si>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</si>
  <si>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</si>
  <si>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</si>
  <si>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</si>
  <si>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</si>
  <si>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</si>
  <si>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</si>
  <si>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</si>
  <si>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</si>
  <si>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</si>
  <si>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</si>
  <si>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</si>
  <si>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</si>
  <si>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</si>
  <si>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</si>
  <si>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</si>
  <si>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</si>
  <si>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</si>
  <si>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</si>
  <si>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</si>
  <si>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</si>
  <si>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</si>
  <si>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</si>
  <si>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</si>
  <si>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</si>
  <si>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</si>
  <si>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</si>
  <si>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</si>
  <si>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</si>
  <si>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</si>
  <si>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</si>
  <si>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</si>
  <si>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</si>
  <si>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</si>
  <si>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</si>
  <si>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</si>
  <si>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</si>
  <si>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</si>
  <si>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</si>
  <si>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</si>
  <si>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</si>
  <si>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</si>
  <si>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</si>
  <si>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</si>
  <si>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</si>
  <si>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</si>
  <si>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</si>
  <si>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</si>
  <si>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</si>
  <si>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</si>
  <si>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</si>
  <si>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</si>
  <si>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</si>
  <si>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</si>
  <si>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</si>
  <si>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</si>
  <si>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</si>
  <si>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</si>
  <si>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</si>
  <si>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</si>
  <si>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</si>
  <si>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</si>
  <si>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</si>
  <si>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</si>
  <si>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</si>
  <si>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</si>
  <si>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</si>
  <si>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</si>
  <si>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</si>
  <si>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</si>
  <si>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</si>
  <si>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</si>
  <si>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</si>
  <si>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</si>
  <si>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</si>
  <si>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</si>
  <si>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</si>
  <si>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</si>
  <si>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</si>
  <si>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</si>
  <si>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</si>
  <si>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</si>
  <si>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</si>
  <si>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</si>
  <si>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</si>
  <si>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</si>
  <si>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</si>
  <si>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</si>
  <si>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</si>
  <si>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</si>
  <si>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</si>
  <si>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</si>
  <si>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</si>
  <si>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</si>
  <si>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</si>
  <si>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</si>
  <si>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</si>
  <si>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</si>
  <si>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</si>
  <si>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</si>
  <si>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</si>
  <si>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</si>
  <si>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</si>
  <si>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</si>
  <si>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</si>
  <si>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</si>
  <si>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</si>
  <si>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</si>
  <si>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</si>
  <si>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</si>
  <si>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</si>
  <si>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</si>
  <si>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</si>
  <si>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</si>
  <si>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</si>
  <si>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</si>
  <si>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</si>
  <si>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</si>
  <si>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</si>
  <si>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</si>
  <si>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</si>
  <si>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</si>
  <si>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</si>
  <si>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</si>
  <si>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</si>
  <si>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</si>
  <si>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</si>
  <si>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</si>
  <si>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</si>
  <si>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</si>
  <si>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</si>
  <si>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</si>
  <si>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</si>
  <si>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</si>
  <si>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</si>
  <si>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</si>
  <si>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</si>
  <si>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</si>
  <si>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</si>
  <si>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</si>
  <si>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</si>
  <si>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</si>
  <si>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</si>
  <si>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</si>
  <si>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</si>
  <si>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</si>
  <si>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</si>
  <si>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</si>
  <si>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</si>
  <si>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</si>
  <si>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</si>
  <si>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</si>
  <si>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</si>
  <si>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</si>
  <si>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</si>
  <si>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</si>
  <si>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</si>
  <si>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</si>
  <si>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</si>
  <si>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</si>
  <si>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</si>
  <si>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</si>
  <si>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</si>
  <si>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</si>
  <si>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</si>
  <si>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</si>
  <si>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</si>
  <si>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</si>
  <si>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</si>
  <si>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</si>
  <si>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</si>
  <si>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</si>
  <si>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</si>
  <si>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</si>
  <si>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</si>
  <si>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</si>
  <si>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</si>
  <si>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</si>
  <si>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</si>
  <si>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</si>
  <si>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</si>
  <si>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</si>
  <si>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</si>
  <si>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</si>
  <si>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</si>
  <si>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</si>
  <si>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</si>
  <si>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</si>
  <si>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</si>
  <si>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</si>
  <si>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</si>
  <si>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</si>
  <si>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</si>
  <si>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</si>
  <si>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</si>
  <si>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</si>
  <si>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</si>
  <si>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</si>
  <si>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</si>
  <si>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</si>
  <si>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</si>
  <si>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</si>
  <si>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</si>
  <si>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</si>
  <si>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</si>
  <si>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</si>
  <si>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</si>
  <si>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</si>
  <si>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</si>
  <si>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</si>
  <si>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</si>
  <si>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</si>
  <si>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</si>
  <si>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</si>
  <si>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</si>
  <si>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</si>
  <si>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</si>
  <si>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</si>
  <si>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</si>
  <si>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</si>
  <si>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</si>
  <si>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</si>
  <si>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</si>
  <si>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</si>
  <si>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</si>
  <si>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</si>
  <si>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</si>
  <si>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</si>
  <si>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</si>
  <si>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</si>
  <si>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</si>
  <si>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</si>
  <si>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</si>
  <si>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</si>
  <si>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</si>
  <si>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</si>
  <si>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</si>
  <si>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</si>
  <si>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</si>
  <si>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</si>
  <si>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</si>
  <si>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</si>
  <si>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</si>
  <si>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</si>
  <si>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</si>
  <si>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</si>
  <si>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</si>
  <si>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</si>
  <si>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</si>
  <si>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</si>
  <si>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</si>
  <si>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</si>
  <si>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</si>
  <si>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</si>
  <si>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</si>
  <si>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</si>
  <si>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</si>
  <si>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</si>
  <si>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</si>
  <si>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</si>
  <si>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</si>
  <si>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</si>
  <si>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</si>
  <si>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</si>
  <si>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</si>
  <si>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</si>
  <si>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</si>
  <si>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</si>
  <si>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</si>
  <si>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</si>
  <si>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</si>
  <si>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</si>
  <si>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</si>
  <si>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</si>
  <si>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</si>
  <si>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</si>
  <si>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</si>
  <si>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</si>
  <si>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</si>
  <si>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</si>
  <si>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</si>
  <si>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</si>
  <si>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</si>
  <si>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</si>
  <si>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</si>
  <si>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</si>
  <si>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</si>
  <si>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</si>
  <si>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</si>
  <si>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</si>
  <si>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</si>
  <si>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</si>
  <si>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</si>
  <si>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</si>
  <si>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</si>
  <si>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</si>
  <si>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</si>
  <si>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</si>
  <si>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</si>
  <si>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</si>
  <si>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</si>
  <si>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</si>
  <si>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</si>
  <si>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</si>
  <si>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</si>
  <si>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</si>
  <si>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</si>
  <si>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</si>
  <si>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</si>
  <si>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</si>
  <si>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</si>
  <si>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</si>
  <si>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</si>
  <si>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</si>
  <si>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</si>
  <si>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</si>
  <si>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</si>
  <si>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</si>
  <si>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</si>
  <si>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</si>
  <si>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</si>
  <si>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</si>
  <si>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</si>
  <si>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</si>
  <si>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</si>
  <si>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</si>
  <si>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</si>
  <si>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</si>
  <si>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</si>
  <si>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</si>
  <si>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</si>
  <si>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</si>
  <si>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</si>
  <si>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</si>
  <si>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</si>
  <si>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</si>
  <si>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</si>
  <si>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</si>
  <si>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</si>
  <si>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</si>
  <si>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</si>
  <si>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</si>
  <si>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</si>
  <si>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</si>
  <si>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</si>
  <si>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</si>
  <si>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</si>
  <si>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</si>
  <si>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</si>
  <si>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</si>
  <si>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</si>
  <si>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</si>
  <si>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</si>
  <si>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</si>
  <si>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</si>
  <si>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</si>
  <si>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</si>
  <si>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</si>
  <si>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</si>
  <si>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</si>
  <si>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</si>
  <si>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</si>
  <si>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</si>
  <si>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</si>
  <si>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</si>
  <si>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</si>
  <si>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</si>
  <si>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</si>
  <si>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</si>
  <si>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</si>
  <si>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</si>
  <si>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</si>
  <si>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</si>
  <si>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</si>
  <si>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</si>
  <si>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</si>
  <si>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</si>
  <si>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</si>
  <si>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</si>
  <si>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</si>
  <si>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</si>
  <si>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</si>
  <si>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</si>
  <si>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</si>
  <si>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</si>
  <si>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</si>
  <si>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</si>
  <si>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</si>
  <si>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</si>
  <si>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</si>
  <si>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</si>
  <si>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</si>
  <si>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</si>
  <si>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</si>
  <si>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</si>
  <si>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</si>
  <si>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</si>
  <si>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</si>
  <si>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</si>
  <si>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</si>
  <si>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</si>
  <si>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</si>
  <si>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</si>
  <si>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</si>
  <si>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</si>
  <si>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</si>
  <si>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</si>
  <si>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</si>
  <si>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</si>
  <si>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</si>
  <si>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</si>
  <si>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</si>
  <si>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</si>
  <si>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</si>
  <si>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</si>
  <si>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</si>
  <si>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</si>
  <si>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</si>
  <si>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</si>
  <si>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</si>
  <si>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</si>
  <si>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</si>
  <si>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</si>
  <si>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</si>
  <si>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</si>
  <si>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</si>
  <si>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</si>
  <si>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</si>
  <si>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</si>
  <si>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</si>
  <si>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</si>
  <si>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</si>
  <si>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</si>
  <si>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</si>
  <si>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</si>
  <si>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</si>
  <si>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</si>
  <si>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</si>
  <si>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</si>
  <si>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</si>
  <si>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</si>
  <si>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</si>
  <si>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</si>
  <si>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</si>
  <si>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</si>
  <si>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</si>
  <si>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</si>
  <si>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</si>
  <si>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</si>
  <si>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</si>
  <si>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</si>
  <si>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</si>
  <si>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</si>
  <si>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</si>
  <si>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</si>
  <si>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</si>
  <si>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</si>
  <si>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</si>
  <si>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</si>
  <si>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</si>
  <si>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</si>
  <si>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</si>
  <si>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</si>
  <si>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</si>
  <si>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</si>
  <si>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</si>
  <si>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</si>
  <si>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</si>
  <si>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</si>
  <si>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</si>
  <si>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</si>
  <si>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</si>
  <si>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</si>
  <si>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</si>
  <si>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</si>
  <si>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</si>
  <si>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</si>
  <si>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</si>
  <si>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</si>
  <si>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</si>
  <si>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</si>
  <si>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</si>
  <si>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</si>
  <si>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</si>
  <si>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</si>
  <si>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</si>
  <si>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</si>
  <si>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</si>
  <si>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</si>
  <si>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</si>
  <si>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</si>
  <si>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</si>
  <si>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</si>
  <si>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</si>
  <si>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</si>
  <si>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</si>
  <si>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</si>
  <si>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</si>
  <si>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</si>
  <si>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</si>
  <si>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</si>
  <si>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</si>
  <si>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</si>
  <si>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</si>
  <si>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</si>
  <si>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</si>
  <si>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</si>
  <si>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</si>
  <si>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</si>
  <si>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</si>
  <si>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</si>
  <si>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</si>
  <si>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</si>
  <si>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</si>
  <si>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</si>
  <si>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</si>
  <si>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</si>
  <si>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</si>
  <si>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</si>
  <si>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</si>
  <si>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</si>
  <si>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</si>
  <si>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</si>
  <si>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</si>
  <si>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</si>
  <si>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</si>
  <si>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</si>
  <si>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</si>
  <si>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</si>
  <si>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</si>
  <si>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</si>
  <si>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</si>
  <si>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</si>
  <si>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</si>
  <si>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</si>
  <si>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</si>
  <si>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</si>
  <si>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</si>
  <si>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</si>
  <si>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</si>
  <si>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</si>
  <si>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</si>
  <si>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</si>
  <si>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</si>
  <si>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</si>
  <si>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</si>
  <si>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</si>
  <si>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</si>
  <si>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</si>
  <si>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</si>
  <si>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</si>
  <si>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</si>
  <si>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</si>
  <si>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</si>
  <si>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</si>
  <si>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</si>
  <si>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</si>
  <si>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</si>
  <si>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</si>
  <si>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</si>
  <si>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</si>
  <si>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</si>
  <si>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</si>
  <si>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</si>
  <si>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</si>
  <si>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</si>
  <si>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</si>
  <si>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</si>
  <si>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</si>
  <si>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</si>
  <si>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</si>
  <si>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</si>
  <si>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</si>
  <si>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</si>
  <si>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</si>
  <si>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</si>
  <si>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</si>
  <si>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</si>
  <si>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</si>
  <si>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</si>
  <si>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</si>
  <si>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</si>
  <si>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</si>
  <si>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</si>
  <si>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</si>
  <si>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</si>
  <si>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</si>
  <si>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</si>
  <si>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</si>
  <si>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</si>
  <si>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</si>
  <si>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</si>
  <si>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</si>
  <si>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</si>
  <si>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</si>
  <si>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</si>
  <si>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</si>
  <si>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</si>
  <si>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</si>
  <si>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</si>
  <si>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</si>
  <si>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</si>
  <si>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</si>
  <si>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</si>
  <si>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</si>
  <si>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</si>
  <si>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</si>
  <si>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</si>
  <si>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</si>
  <si>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</si>
  <si>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</si>
  <si>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</si>
  <si>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</si>
  <si>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</si>
  <si>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</si>
  <si>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</si>
  <si>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</si>
  <si>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</si>
  <si>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</si>
  <si>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</si>
  <si>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</si>
  <si>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</si>
  <si>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</si>
  <si>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</si>
  <si>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</si>
  <si>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</si>
  <si>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</si>
  <si>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</si>
  <si>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</si>
  <si>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</si>
  <si>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</si>
  <si>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</si>
  <si>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</si>
  <si>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</si>
  <si>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</si>
  <si>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</si>
  <si>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</si>
  <si>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</si>
  <si>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</si>
  <si>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</si>
  <si>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</si>
  <si>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</si>
  <si>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</si>
  <si>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</si>
  <si>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</si>
  <si>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</si>
  <si>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</si>
  <si>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</si>
  <si>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</si>
  <si>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</si>
  <si>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</si>
  <si>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</si>
  <si>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</si>
  <si>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</si>
  <si>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</si>
  <si>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</si>
  <si>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</si>
  <si>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</si>
  <si>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</si>
  <si>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</si>
  <si>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</si>
  <si>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</si>
  <si>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</si>
  <si>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</si>
  <si>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</si>
  <si>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</si>
  <si>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</si>
  <si>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</si>
  <si>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</si>
  <si>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</si>
  <si>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</si>
  <si>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</si>
  <si>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</si>
  <si>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</si>
  <si>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</si>
  <si>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</si>
  <si>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</si>
  <si>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</si>
  <si>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</si>
  <si>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</si>
  <si>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</si>
  <si>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</si>
  <si>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</si>
  <si>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</si>
  <si>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</si>
  <si>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</si>
  <si>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</si>
  <si>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</si>
  <si>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</si>
  <si>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</si>
  <si>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</si>
  <si>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</si>
  <si>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</si>
  <si>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</si>
  <si>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</si>
  <si>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</si>
  <si>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</si>
  <si>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</si>
  <si>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</si>
  <si>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</si>
  <si>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</si>
  <si>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</si>
  <si>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</si>
  <si>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</si>
  <si>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</si>
  <si>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</si>
  <si>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</si>
  <si>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</si>
  <si>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</si>
  <si>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</si>
  <si>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</si>
  <si>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</si>
  <si>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</si>
  <si>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</si>
  <si>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</si>
  <si>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</si>
  <si>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</si>
  <si>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</si>
  <si>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</si>
  <si>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</si>
  <si>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</si>
  <si>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</si>
  <si>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</si>
  <si>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</si>
  <si>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</si>
  <si>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</si>
  <si>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</si>
  <si>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</si>
  <si>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</si>
  <si>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</si>
  <si>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</si>
  <si>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</si>
  <si>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</si>
  <si>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</si>
  <si>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</si>
  <si>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</si>
  <si>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</si>
  <si>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</si>
  <si>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</si>
  <si>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</si>
  <si>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</si>
  <si>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</si>
  <si>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</si>
  <si>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</si>
  <si>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</si>
  <si>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</si>
  <si>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</si>
  <si>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</si>
  <si>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</si>
  <si>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</si>
  <si>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</si>
  <si>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</si>
  <si>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</si>
  <si>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</si>
  <si>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</si>
  <si>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</si>
  <si>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</si>
  <si>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</si>
  <si>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</si>
  <si>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</si>
  <si>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</si>
  <si>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</si>
  <si>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</si>
  <si>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</si>
  <si>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</si>
  <si>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</si>
  <si>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</si>
  <si>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</si>
  <si>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</si>
  <si>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</si>
  <si>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</si>
  <si>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</si>
  <si>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</si>
  <si>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</si>
  <si>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</si>
  <si>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</si>
  <si>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</si>
  <si>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</si>
  <si>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</si>
  <si>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</si>
  <si>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</si>
  <si>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</si>
  <si>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</si>
  <si>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</si>
  <si>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</si>
  <si>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</si>
  <si>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</si>
  <si>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</si>
  <si>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</si>
  <si>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</si>
  <si>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</si>
  <si>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</si>
  <si>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</si>
  <si>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</si>
  <si>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</si>
  <si>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</si>
  <si>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</si>
  <si>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</si>
  <si>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</si>
  <si>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</si>
  <si>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</si>
  <si>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</si>
  <si>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</si>
  <si>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</si>
  <si>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</si>
  <si>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</si>
  <si>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</si>
  <si>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</si>
  <si>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</si>
  <si>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</si>
  <si>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</si>
  <si>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</si>
  <si>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</si>
  <si>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</si>
  <si>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</si>
  <si>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</si>
  <si>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</si>
  <si>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</si>
  <si>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</si>
  <si>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</si>
  <si>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</si>
  <si>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</si>
  <si>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</si>
  <si>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</si>
  <si>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</si>
  <si>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</si>
  <si>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</si>
  <si>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</si>
  <si>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</si>
  <si>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</si>
  <si>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</si>
  <si>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</si>
  <si>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</si>
  <si>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</si>
  <si>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</si>
  <si>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</si>
  <si>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</si>
  <si>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</si>
  <si>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</si>
  <si>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</si>
  <si>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</si>
  <si>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</si>
  <si>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</si>
  <si>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</si>
  <si>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</si>
  <si>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</si>
  <si>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</si>
  <si>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</si>
  <si>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</si>
  <si>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</si>
  <si>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</si>
  <si>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</si>
  <si>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</si>
  <si>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</si>
  <si>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</si>
  <si>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</si>
  <si>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</si>
  <si>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</si>
  <si>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</si>
  <si>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</si>
  <si>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</si>
  <si>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</si>
  <si>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</si>
  <si>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</si>
  <si>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</si>
  <si>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</si>
  <si>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</si>
  <si>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</si>
  <si>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</si>
  <si>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</si>
  <si>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</si>
  <si>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</si>
  <si>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</si>
  <si>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</si>
  <si>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</si>
  <si>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</si>
  <si>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</si>
  <si>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</si>
  <si>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</si>
  <si>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</si>
  <si>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</si>
  <si>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</si>
  <si>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</si>
  <si>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</si>
  <si>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</si>
  <si>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</si>
  <si>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</si>
  <si>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</si>
  <si>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</si>
  <si>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</si>
  <si>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</si>
  <si>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</si>
  <si>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</si>
  <si>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</si>
  <si>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</si>
  <si>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</si>
  <si>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</si>
  <si>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</si>
  <si>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</si>
  <si>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</si>
  <si>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</si>
  <si>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</si>
  <si>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</si>
  <si>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</si>
  <si>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</si>
  <si>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</si>
  <si>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</si>
  <si>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</si>
  <si>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</si>
  <si>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</si>
  <si>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</si>
  <si>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</si>
  <si>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</si>
  <si>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</si>
  <si>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</si>
  <si>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</si>
  <si>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</si>
  <si>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</si>
  <si>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</si>
  <si>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</si>
  <si>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</si>
  <si>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</si>
  <si>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</si>
  <si>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</si>
  <si>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</si>
  <si>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</si>
  <si>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</si>
  <si>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</si>
  <si>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</si>
  <si>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</si>
  <si>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</si>
  <si>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</si>
  <si>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</si>
  <si>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</si>
  <si>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</si>
  <si>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</si>
  <si>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</si>
  <si>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</si>
  <si>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</si>
  <si>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</si>
  <si>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</si>
  <si>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</si>
  <si>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</si>
  <si>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</si>
  <si>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</si>
  <si>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</si>
  <si>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</si>
  <si>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</si>
  <si>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</si>
  <si>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</si>
  <si>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</si>
  <si>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</si>
  <si>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</si>
  <si>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</si>
  <si>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</si>
  <si>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</si>
  <si>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</si>
  <si>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</si>
  <si>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</si>
  <si>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</si>
  <si>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</si>
  <si>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</si>
  <si>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</si>
  <si>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</si>
  <si>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</si>
  <si>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</si>
  <si>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</si>
  <si>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</si>
  <si>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</si>
  <si>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</si>
  <si>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</si>
  <si>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</si>
  <si>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</si>
  <si>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</si>
  <si>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</si>
  <si>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</si>
  <si>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</si>
  <si>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</si>
  <si>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</si>
  <si>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</si>
  <si>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</si>
  <si>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</si>
  <si>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</si>
  <si>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</si>
  <si>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</si>
  <si>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</si>
  <si>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</si>
  <si>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</si>
  <si>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</si>
  <si>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</si>
  <si>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</si>
  <si>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</si>
  <si>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</si>
  <si>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</si>
  <si>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</si>
  <si>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</si>
  <si>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</si>
  <si>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</si>
  <si>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</si>
  <si>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</si>
  <si>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</si>
  <si>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</si>
  <si>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</si>
  <si>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</si>
  <si>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</si>
  <si>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</si>
  <si>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</si>
  <si>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</si>
  <si>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</si>
  <si>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</si>
  <si>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</si>
  <si>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</si>
  <si>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</si>
  <si>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</si>
  <si>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</si>
  <si>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</si>
  <si>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</si>
  <si>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</si>
  <si>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</si>
  <si>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</si>
  <si>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</si>
  <si>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</si>
  <si>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</si>
  <si>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</si>
  <si>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</si>
  <si>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</si>
  <si>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</si>
  <si>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</si>
  <si>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</si>
  <si>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</si>
  <si>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</si>
  <si>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</si>
  <si>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</si>
  <si>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</si>
  <si>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</si>
  <si>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</si>
  <si>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</si>
  <si>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</si>
  <si>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</si>
  <si>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</si>
  <si>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</si>
  <si>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</si>
  <si>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</si>
  <si>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</si>
  <si>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</si>
  <si>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</si>
  <si>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</si>
  <si>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</si>
  <si>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</si>
  <si>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</si>
  <si>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</si>
  <si>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</si>
  <si>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</si>
  <si>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</si>
  <si>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</si>
  <si>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</si>
  <si>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</si>
  <si>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</si>
  <si>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</si>
  <si>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</si>
  <si>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</si>
  <si>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</si>
  <si>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</si>
  <si>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</si>
  <si>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</si>
  <si>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</si>
  <si>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</si>
  <si>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</si>
  <si>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</si>
  <si>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</si>
  <si>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</si>
  <si>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</si>
  <si>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</si>
  <si>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</si>
  <si>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</si>
  <si>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</si>
  <si>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</si>
  <si>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</si>
  <si>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</si>
  <si>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</si>
  <si>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</si>
  <si>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</si>
  <si>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</si>
  <si>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</si>
  <si>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</si>
  <si>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</si>
  <si>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</si>
  <si>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</si>
  <si>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</si>
  <si>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</si>
  <si>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</si>
  <si>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</si>
  <si>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</si>
  <si>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</si>
  <si>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</si>
  <si>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</si>
  <si>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</si>
  <si>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</si>
  <si>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</si>
  <si>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</si>
  <si>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</si>
  <si>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</si>
  <si>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</si>
  <si>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</si>
  <si>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</si>
  <si>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</si>
  <si>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</si>
  <si>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</si>
  <si>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</si>
  <si>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</si>
  <si>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</si>
  <si>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</si>
  <si>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</si>
  <si>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</si>
  <si>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</si>
  <si>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</si>
  <si>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</si>
  <si>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</si>
  <si>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</si>
  <si>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</si>
  <si>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</si>
  <si>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</si>
  <si>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</si>
  <si>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</si>
  <si>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</si>
  <si>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</si>
  <si>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</si>
  <si>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</si>
  <si>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</si>
  <si>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</si>
  <si>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</si>
  <si>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</si>
  <si>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</si>
  <si>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</si>
  <si>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</si>
  <si>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</si>
  <si>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</si>
  <si>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</si>
  <si>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</si>
  <si>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</si>
  <si>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</si>
  <si>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</si>
  <si>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</si>
  <si>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</si>
  <si>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</si>
  <si>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</si>
  <si>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</si>
  <si>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</si>
  <si>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</si>
  <si>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</si>
  <si>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</si>
  <si>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</si>
  <si>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</si>
  <si>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</si>
  <si>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</si>
  <si>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</si>
  <si>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</si>
  <si>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</si>
  <si>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</si>
  <si>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</si>
  <si>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</si>
  <si>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</si>
  <si>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</si>
  <si>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</si>
  <si>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</si>
  <si>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</si>
  <si>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</si>
  <si>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</si>
  <si>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</si>
  <si>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</si>
  <si>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</si>
  <si>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</si>
  <si>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</si>
  <si>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</si>
  <si>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</si>
  <si>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</si>
  <si>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</si>
  <si>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</si>
  <si>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</si>
  <si>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</si>
  <si>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</si>
  <si>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</si>
  <si>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</si>
  <si>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</si>
  <si>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</si>
  <si>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</si>
  <si>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</si>
  <si>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</si>
  <si>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</si>
  <si>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</si>
  <si>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</si>
  <si>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</si>
  <si>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</si>
  <si>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</si>
  <si>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</si>
  <si>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</si>
  <si>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</si>
  <si>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</si>
  <si>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</si>
  <si>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</si>
  <si>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</si>
  <si>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</si>
  <si>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</si>
  <si>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</si>
  <si>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</si>
  <si>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</si>
  <si>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</si>
  <si>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</si>
  <si>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</si>
  <si>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</si>
  <si>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</si>
  <si>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</si>
  <si>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</si>
  <si>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</si>
  <si>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</si>
  <si>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</si>
  <si>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</si>
  <si>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</si>
  <si>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</si>
  <si>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</si>
  <si>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</si>
  <si>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</si>
  <si>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</si>
  <si>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</si>
  <si>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</si>
  <si>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</si>
  <si>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</si>
  <si>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</si>
  <si>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</si>
  <si>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</si>
  <si>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</si>
  <si>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</si>
  <si>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</si>
  <si>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</si>
  <si>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</si>
  <si>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</si>
  <si>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</si>
  <si>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</si>
  <si>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</si>
  <si>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</si>
  <si>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</si>
  <si>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</si>
  <si>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</si>
  <si>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</si>
  <si>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</si>
  <si>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</si>
  <si>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</si>
  <si>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</si>
  <si>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</si>
  <si>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</si>
  <si>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</si>
  <si>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</si>
  <si>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</si>
  <si>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</si>
  <si>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</si>
  <si>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</si>
  <si>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</si>
  <si>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</si>
  <si>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</si>
  <si>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</si>
  <si>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</si>
  <si>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</si>
  <si>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</si>
  <si>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</si>
  <si>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</si>
  <si>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</si>
  <si>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</si>
  <si>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</si>
  <si>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</si>
  <si>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</si>
  <si>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</si>
  <si>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</si>
  <si>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</si>
  <si>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</si>
  <si>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</si>
  <si>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</si>
  <si>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</si>
  <si>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</si>
  <si>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</si>
  <si>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</si>
  <si>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</si>
  <si>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</si>
  <si>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</si>
  <si>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</si>
  <si>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</si>
  <si>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</si>
  <si>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</si>
  <si>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</si>
  <si>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</si>
  <si>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</si>
  <si>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</si>
  <si>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</si>
  <si>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</si>
  <si>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</si>
  <si>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</si>
  <si>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</si>
  <si>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</si>
  <si>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</si>
  <si>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</si>
  <si>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</si>
  <si>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</si>
  <si>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</si>
  <si>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</si>
  <si>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</si>
  <si>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</si>
  <si>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</si>
  <si>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</si>
  <si>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</si>
  <si>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</si>
  <si>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</si>
  <si>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</si>
  <si>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</si>
  <si>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</si>
  <si>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</si>
  <si>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</si>
  <si>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</si>
  <si>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</si>
  <si>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</si>
  <si>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</si>
  <si>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</si>
  <si>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</si>
  <si>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</si>
  <si>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</si>
  <si>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</si>
  <si>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</si>
  <si>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</si>
  <si>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</si>
  <si>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</si>
  <si>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</si>
  <si>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</si>
  <si>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</si>
  <si>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</si>
  <si>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</si>
  <si>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</si>
  <si>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</si>
  <si>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</si>
  <si>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</si>
  <si>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</si>
  <si>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</si>
  <si>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</si>
  <si>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</si>
  <si>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</si>
  <si>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</si>
  <si>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</si>
  <si>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</si>
  <si>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</si>
  <si>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</si>
  <si>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</si>
  <si>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</si>
  <si>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</si>
  <si>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</si>
  <si>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</si>
  <si>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</si>
  <si>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</si>
  <si>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</si>
  <si>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</si>
  <si>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</si>
  <si>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</si>
  <si>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</si>
  <si>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</si>
  <si>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</si>
  <si>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</si>
  <si>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</si>
  <si>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</si>
  <si>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</si>
  <si>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</si>
  <si>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</si>
  <si>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</si>
  <si>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</si>
  <si>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</si>
  <si>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</si>
  <si>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</si>
  <si>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</si>
  <si>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</si>
  <si>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</si>
  <si>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</si>
  <si>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</si>
  <si>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</si>
  <si>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</si>
  <si>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</si>
  <si>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</si>
  <si>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</si>
  <si>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</si>
  <si>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</si>
  <si>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</si>
  <si>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</si>
  <si>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</si>
  <si>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</si>
  <si>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</si>
  <si>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</si>
  <si>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</si>
  <si>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</si>
  <si>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</si>
  <si>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</si>
  <si>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</si>
  <si>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</si>
  <si>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</si>
  <si>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</si>
  <si>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</si>
  <si>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</si>
  <si>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</si>
  <si>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</si>
  <si>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</si>
  <si>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</si>
  <si>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</si>
  <si>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</si>
  <si>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</si>
  <si>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</si>
  <si>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</si>
  <si>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</si>
  <si>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</si>
  <si>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</si>
  <si>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</si>
  <si>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</si>
  <si>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</si>
  <si>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</si>
  <si>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</si>
  <si>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</si>
  <si>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</si>
  <si>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</si>
  <si>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</si>
  <si>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</si>
  <si>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</si>
  <si>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</si>
  <si>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</si>
  <si>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</si>
  <si>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</si>
  <si>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</si>
  <si>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</si>
  <si>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</si>
  <si>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</si>
  <si>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</si>
  <si>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</si>
  <si>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</si>
  <si>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</si>
  <si>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</si>
  <si>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</si>
  <si>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</si>
  <si>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</si>
  <si>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</si>
  <si>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</si>
  <si>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</si>
  <si>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</si>
  <si>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</si>
  <si>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</si>
  <si>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</si>
  <si>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</si>
  <si>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</si>
  <si>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</si>
  <si>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</si>
  <si>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</si>
  <si>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</si>
  <si>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</si>
  <si>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</si>
  <si>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</si>
  <si>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</si>
  <si>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</si>
  <si>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</si>
  <si>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</si>
  <si>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</si>
  <si>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</si>
  <si>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</si>
  <si>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</si>
  <si>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</si>
  <si>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</si>
  <si>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</si>
  <si>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</si>
  <si>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</si>
  <si>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</si>
  <si>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</si>
  <si>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</si>
  <si>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</si>
  <si>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</si>
  <si>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</si>
  <si>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</si>
  <si>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</si>
  <si>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</si>
  <si>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</si>
  <si>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</si>
  <si>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</si>
  <si>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</si>
  <si>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</si>
  <si>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</si>
  <si>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</si>
  <si>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</si>
  <si>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</si>
  <si>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</si>
  <si>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</si>
  <si>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</si>
  <si>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</si>
  <si>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</si>
  <si>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</si>
  <si>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</si>
  <si>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</si>
  <si>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</si>
  <si>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</si>
  <si>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</si>
  <si>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</si>
  <si>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</si>
  <si>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</si>
  <si>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</si>
  <si>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</si>
  <si>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</si>
  <si>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</si>
  <si>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</si>
  <si>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</si>
  <si>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</si>
  <si>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</si>
  <si>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</si>
  <si>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</si>
  <si>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</si>
  <si>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</si>
  <si>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</si>
  <si>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</si>
  <si>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</si>
  <si>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</si>
  <si>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</si>
  <si>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</si>
  <si>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</si>
  <si>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</si>
  <si>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</si>
  <si>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</si>
  <si>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</si>
  <si>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</si>
  <si>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</si>
  <si>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</si>
  <si>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</si>
  <si>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</si>
  <si>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</si>
  <si>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</si>
  <si>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</si>
  <si>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</si>
  <si>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</si>
  <si>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</si>
  <si>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</si>
  <si>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</si>
  <si>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</si>
  <si>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</si>
  <si>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</si>
  <si>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</si>
  <si>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</si>
  <si>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</si>
  <si>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</si>
  <si>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</si>
  <si>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</si>
  <si>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</si>
  <si>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</si>
  <si>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</si>
  <si>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</si>
  <si>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</si>
  <si>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</si>
  <si>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</si>
  <si>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</si>
  <si>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</si>
  <si>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</si>
  <si>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</si>
  <si>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</si>
  <si>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</si>
  <si>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</si>
  <si>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</si>
  <si>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</si>
  <si>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</si>
  <si>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</si>
  <si>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</si>
  <si>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</si>
  <si>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</si>
  <si>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</si>
  <si>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</si>
  <si>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</si>
  <si>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</si>
  <si>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</si>
  <si>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</si>
  <si>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</si>
  <si>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</si>
  <si>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</si>
  <si>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</si>
  <si>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</si>
  <si>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</si>
  <si>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</si>
  <si>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</si>
  <si>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</si>
  <si>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</si>
  <si>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</si>
  <si>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</si>
  <si>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</si>
  <si>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</si>
  <si>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</si>
  <si>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</si>
  <si>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</si>
  <si>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</si>
  <si>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</si>
  <si>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</si>
  <si>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</si>
  <si>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</si>
  <si>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</si>
  <si>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</si>
  <si>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</si>
  <si>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</si>
  <si>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</si>
  <si>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</si>
  <si>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</si>
  <si>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</si>
  <si>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</si>
  <si>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</si>
  <si>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</si>
  <si>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</si>
  <si>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</si>
  <si>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</si>
  <si>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</si>
  <si>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</si>
  <si>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</si>
  <si>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</si>
  <si>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</si>
  <si>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</si>
  <si>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</si>
  <si>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</si>
  <si>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</si>
  <si>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</si>
  <si>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</si>
  <si>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</si>
  <si>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</si>
  <si>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</si>
  <si>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</si>
  <si>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</si>
  <si>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</si>
  <si>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</si>
  <si>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</si>
  <si>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</si>
  <si>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</si>
  <si>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</si>
  <si>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</si>
  <si>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</si>
  <si>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</si>
  <si>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</si>
  <si>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</si>
  <si>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</si>
  <si>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</si>
  <si>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</si>
  <si>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</si>
  <si>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</si>
  <si>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</si>
  <si>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</si>
  <si>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</si>
  <si>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</si>
  <si>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</si>
  <si>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</si>
  <si>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</si>
  <si>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</si>
  <si>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</si>
  <si>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</si>
  <si>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</si>
  <si>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</si>
  <si>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</si>
  <si>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</si>
  <si>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</si>
  <si>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</si>
  <si>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</si>
  <si>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</si>
  <si>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</si>
  <si>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</si>
  <si>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</si>
  <si>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</si>
  <si>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</si>
  <si>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</si>
  <si>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</si>
  <si>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</si>
  <si>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</si>
  <si>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</si>
  <si>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</si>
  <si>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</si>
  <si>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</si>
  <si>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</si>
  <si>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</si>
  <si>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</si>
  <si>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</si>
  <si>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</si>
  <si>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</si>
  <si>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</si>
  <si>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</si>
  <si>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</si>
  <si>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</si>
  <si>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</si>
  <si>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</si>
  <si>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</si>
  <si>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</si>
  <si>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</si>
  <si>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</si>
  <si>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</si>
  <si>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</si>
  <si>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</si>
  <si>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</si>
  <si>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</si>
  <si>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</si>
  <si>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</si>
  <si>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</si>
  <si>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</si>
  <si>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</si>
  <si>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</si>
  <si>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</si>
  <si>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</si>
  <si>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</si>
  <si>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</si>
  <si>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</si>
  <si>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</si>
  <si>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</si>
  <si>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</si>
  <si>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</si>
  <si>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</si>
  <si>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</si>
  <si>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</si>
  <si>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</si>
  <si>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</si>
  <si>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</si>
  <si>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</si>
  <si>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</si>
  <si>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</si>
  <si>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</si>
  <si>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</si>
  <si>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</si>
  <si>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</si>
  <si>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</si>
  <si>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</si>
  <si>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</si>
  <si>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</si>
  <si>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</si>
  <si>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</si>
  <si>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</si>
  <si>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</si>
  <si>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</si>
  <si>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</si>
  <si>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</si>
  <si>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</si>
  <si>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</si>
  <si>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</si>
  <si>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</si>
  <si>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</si>
  <si>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</si>
  <si>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</si>
  <si>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</si>
  <si>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</si>
  <si>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</si>
  <si>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</si>
  <si>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</si>
  <si>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</si>
  <si>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</si>
  <si>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</si>
  <si>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</si>
  <si>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</si>
  <si>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</si>
  <si>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</si>
  <si>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</si>
  <si>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</si>
  <si>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</si>
  <si>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</si>
  <si>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</si>
  <si>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</si>
  <si>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</si>
  <si>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</si>
  <si>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</si>
  <si>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</si>
  <si>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</si>
  <si>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</si>
  <si>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</si>
  <si>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</si>
  <si>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</si>
  <si>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</si>
  <si>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</si>
  <si>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</si>
  <si>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</si>
  <si>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</si>
  <si>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</si>
  <si>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</si>
  <si>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</si>
  <si>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</si>
  <si>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</si>
  <si>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</si>
  <si>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</si>
  <si>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</si>
  <si>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</si>
  <si>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</si>
  <si>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</si>
  <si>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</si>
  <si>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</si>
  <si>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</si>
  <si>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</si>
  <si>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</si>
  <si>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</si>
  <si>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</si>
  <si>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</si>
  <si>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</si>
  <si>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</si>
  <si>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</si>
  <si>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</si>
  <si>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</si>
  <si>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</si>
  <si>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</si>
  <si>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</si>
  <si>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</si>
  <si>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</si>
  <si>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</si>
  <si>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</si>
  <si>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</si>
  <si>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</si>
  <si>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</si>
  <si>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</si>
  <si>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</si>
  <si>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</si>
  <si>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</si>
  <si>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</si>
  <si>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</si>
  <si>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</si>
  <si>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</si>
  <si>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</si>
  <si>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</si>
  <si>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</si>
  <si>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</si>
  <si>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</si>
  <si>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</si>
  <si>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</si>
  <si>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</si>
  <si>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</si>
  <si>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</si>
  <si>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</si>
  <si>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</si>
  <si>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</si>
  <si>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</si>
  <si>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</si>
  <si>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</si>
  <si>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</si>
  <si>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</si>
  <si>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</si>
  <si>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</si>
  <si>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</si>
  <si>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</si>
  <si>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</si>
  <si>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</si>
  <si>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</si>
  <si>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</si>
  <si>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</si>
  <si>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</si>
  <si>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</si>
  <si>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</si>
  <si>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</si>
  <si>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</si>
  <si>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</si>
  <si>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</si>
  <si>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</si>
  <si>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</si>
  <si>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</si>
  <si>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</si>
  <si>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</si>
  <si>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</si>
  <si>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</si>
  <si>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</si>
  <si>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</si>
  <si>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</si>
  <si>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</si>
  <si>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</si>
  <si>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</si>
  <si>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</si>
  <si>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</si>
  <si>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</si>
  <si>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</si>
  <si>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</si>
  <si>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</si>
  <si>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</si>
  <si>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</si>
  <si>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</si>
  <si>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</si>
  <si>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</si>
  <si>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</si>
  <si>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</si>
  <si>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</si>
  <si>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</si>
  <si>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</si>
  <si>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</si>
  <si>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</si>
  <si>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</si>
  <si>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</si>
  <si>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</si>
  <si>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</si>
  <si>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</si>
  <si>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</si>
  <si>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</si>
  <si>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</si>
  <si>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</si>
  <si>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</si>
  <si>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</si>
  <si>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</si>
  <si>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</si>
  <si>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</si>
  <si>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</si>
  <si>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</si>
  <si>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</si>
  <si>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</si>
  <si>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</si>
  <si>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</si>
  <si>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</si>
  <si>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</si>
  <si>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</si>
  <si>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</si>
  <si>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</si>
  <si>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</si>
  <si>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</si>
  <si>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</si>
  <si>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</si>
  <si>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</si>
  <si>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</si>
  <si>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</si>
  <si>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</si>
  <si>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</si>
  <si>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</si>
  <si>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</si>
  <si>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</si>
  <si>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</si>
  <si>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</si>
  <si>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</si>
  <si>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</si>
  <si>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</si>
  <si>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</si>
  <si>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</si>
  <si>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</si>
  <si>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</si>
  <si>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</si>
  <si>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</si>
  <si>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</si>
  <si>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</si>
  <si>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</si>
  <si>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</si>
  <si>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</si>
  <si>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</si>
  <si>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</si>
  <si>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</si>
  <si>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</si>
  <si>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</si>
  <si>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</si>
  <si>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</si>
  <si>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</si>
  <si>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</si>
  <si>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</si>
  <si>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</si>
  <si>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</si>
  <si>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</si>
  <si>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</si>
  <si>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</si>
  <si>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</si>
  <si>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</si>
  <si>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</si>
  <si>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</si>
  <si>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</si>
  <si>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</si>
  <si>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</si>
  <si>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</si>
  <si>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</si>
  <si>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</si>
  <si>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</si>
  <si>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</si>
  <si>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</si>
  <si>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</si>
  <si>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</si>
  <si>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</si>
  <si>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</si>
  <si>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</si>
  <si>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</si>
  <si>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</si>
  <si>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</si>
  <si>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</si>
  <si>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</si>
  <si>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</si>
  <si>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</si>
  <si>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</si>
  <si>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</si>
  <si>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</si>
  <si>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</si>
  <si>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</si>
  <si>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</si>
  <si>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</si>
  <si>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</si>
  <si>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</si>
  <si>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</si>
  <si>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</si>
  <si>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</si>
  <si>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</si>
  <si>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</si>
  <si>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</si>
  <si>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</si>
  <si>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</si>
  <si>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</si>
  <si>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</si>
  <si>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</si>
  <si>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</si>
  <si>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</si>
  <si>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</si>
  <si>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</si>
  <si>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</si>
  <si>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</si>
  <si>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</si>
  <si>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</si>
  <si>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</si>
  <si>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</si>
  <si>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</si>
  <si>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</si>
  <si>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</si>
  <si>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</si>
  <si>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</si>
  <si>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</si>
  <si>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</si>
  <si>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</si>
  <si>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</si>
  <si>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</si>
  <si>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</si>
  <si>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</si>
  <si>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</si>
  <si>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</si>
  <si>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</si>
  <si>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</si>
  <si>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</si>
  <si>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</si>
  <si>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</si>
  <si>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</si>
  <si>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</si>
  <si>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</si>
  <si>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</si>
  <si>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</si>
  <si>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</si>
  <si>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</si>
  <si>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</si>
  <si>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</si>
  <si>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</si>
  <si>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</si>
  <si>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</si>
  <si>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</si>
  <si>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</si>
  <si>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</si>
  <si>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</si>
  <si>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</si>
  <si>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</si>
  <si>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</si>
  <si>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</si>
  <si>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</si>
  <si>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</si>
  <si>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</si>
  <si>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</si>
  <si>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</si>
  <si>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</si>
  <si>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</si>
  <si>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</si>
  <si>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</si>
  <si>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</si>
  <si>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</si>
  <si>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</si>
  <si>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</si>
  <si>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</si>
  <si>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</si>
  <si>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</si>
  <si>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</si>
  <si>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</si>
  <si>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</si>
  <si>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</si>
  <si>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</si>
  <si>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</si>
  <si>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</si>
  <si>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</si>
  <si>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</si>
  <si>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</si>
  <si>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</si>
  <si>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</si>
  <si>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</si>
  <si>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</si>
  <si>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</si>
  <si>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</si>
  <si>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</si>
  <si>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</si>
  <si>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</si>
  <si>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</si>
  <si>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</si>
  <si>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</si>
  <si>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</si>
  <si>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</si>
  <si>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</si>
  <si>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</si>
  <si>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</si>
  <si>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</si>
  <si>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</si>
  <si>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</si>
  <si>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</si>
  <si>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</si>
  <si>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</si>
  <si>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</si>
  <si>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</si>
  <si>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</si>
  <si>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</si>
  <si>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</si>
  <si>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</si>
  <si>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</si>
  <si>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</si>
  <si>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</si>
  <si>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</si>
  <si>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</si>
  <si>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</si>
  <si>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</si>
  <si>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</si>
  <si>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</si>
  <si>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</si>
  <si>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</si>
  <si>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</si>
  <si>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</si>
  <si>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</si>
  <si>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</si>
  <si>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</si>
  <si>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</si>
  <si>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</si>
  <si>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</si>
  <si>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</si>
  <si>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</si>
  <si>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</si>
  <si>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</si>
  <si>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</si>
  <si>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</si>
  <si>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</si>
  <si>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</si>
  <si>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</si>
  <si>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</si>
  <si>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</si>
  <si>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</si>
  <si>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</si>
  <si>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</si>
  <si>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</si>
  <si>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</si>
  <si>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</si>
  <si>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</si>
  <si>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</si>
  <si>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</si>
  <si>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</si>
  <si>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</si>
  <si>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</si>
  <si>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</si>
  <si>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</si>
  <si>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</si>
  <si>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</si>
  <si>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</si>
  <si>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</si>
  <si>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</si>
  <si>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</si>
  <si>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</si>
  <si>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</si>
  <si>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</si>
  <si>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</si>
  <si>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</si>
  <si>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</si>
  <si>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</si>
  <si>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</si>
  <si>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</si>
  <si>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</si>
  <si>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</si>
  <si>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</si>
  <si>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</si>
  <si>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</si>
  <si>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</si>
  <si>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</si>
  <si>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</si>
  <si>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</si>
  <si>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</si>
  <si>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</si>
  <si>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</si>
  <si>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</si>
  <si>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</si>
  <si>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</si>
  <si>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</si>
  <si>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</si>
  <si>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</si>
  <si>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</si>
  <si>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</si>
  <si>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</si>
  <si>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</si>
  <si>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</si>
  <si>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</si>
  <si>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</si>
  <si>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</si>
  <si>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</si>
  <si>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</si>
  <si>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</si>
  <si>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</si>
  <si>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</si>
  <si>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</si>
  <si>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</si>
  <si>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</si>
  <si>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</si>
  <si>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</si>
  <si>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</si>
  <si>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</si>
  <si>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</si>
  <si>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</si>
  <si>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</si>
  <si>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</si>
  <si>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</si>
  <si>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</si>
  <si>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</si>
  <si>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</si>
  <si>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</si>
  <si>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</si>
  <si>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</si>
  <si>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</si>
  <si>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</si>
  <si>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</si>
  <si>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</si>
  <si>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</si>
  <si>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</si>
  <si>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</si>
  <si>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</si>
  <si>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</si>
  <si>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</si>
  <si>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</si>
  <si>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</si>
  <si>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</si>
  <si>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</si>
  <si>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</si>
  <si>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</si>
  <si>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</si>
  <si>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</si>
  <si>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</si>
  <si>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</si>
  <si>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</si>
  <si>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</si>
  <si>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</si>
  <si>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</si>
  <si>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</si>
  <si>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</si>
  <si>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</si>
  <si>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</si>
  <si>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</si>
  <si>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</si>
  <si>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</si>
  <si>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</si>
  <si>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</si>
  <si>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</si>
  <si>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</si>
  <si>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</si>
  <si>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</si>
  <si>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</si>
  <si>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</si>
  <si>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</si>
  <si>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</si>
  <si>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</si>
  <si>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</si>
  <si>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</si>
  <si>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</si>
  <si>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</si>
  <si>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</si>
  <si>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</si>
  <si>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</si>
  <si>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</si>
  <si>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</si>
  <si>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</si>
  <si>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</si>
  <si>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</si>
  <si>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</si>
  <si>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</si>
  <si>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</si>
  <si>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</si>
  <si>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</si>
  <si>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</si>
  <si>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</si>
  <si>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</si>
  <si>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</si>
  <si>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</si>
  <si>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</si>
  <si>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</si>
  <si>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</si>
  <si>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</si>
  <si>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</si>
  <si>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</si>
  <si>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</si>
  <si>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</si>
  <si>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</si>
  <si>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</si>
  <si>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</si>
  <si>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</si>
  <si>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</si>
  <si>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</si>
  <si>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</si>
  <si>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</si>
  <si>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</si>
  <si>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</si>
  <si>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</si>
  <si>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</si>
  <si>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</si>
  <si>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</si>
  <si>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</si>
  <si>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</si>
  <si>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</si>
  <si>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</si>
  <si>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</si>
  <si>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</si>
  <si>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</si>
  <si>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</si>
  <si>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</si>
  <si>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</si>
  <si>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</si>
  <si>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</si>
  <si>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</si>
  <si>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</si>
  <si>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</si>
  <si>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</si>
  <si>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</si>
  <si>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</si>
  <si>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</si>
  <si>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</si>
  <si>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</si>
  <si>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</si>
  <si>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</si>
  <si>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</si>
  <si>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</si>
  <si>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</si>
  <si>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</si>
  <si>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</si>
  <si>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</si>
  <si>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</si>
  <si>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</si>
  <si>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</si>
  <si>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</si>
  <si>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</si>
  <si>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</si>
  <si>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</si>
  <si>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</si>
  <si>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</si>
  <si>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</si>
  <si>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</si>
  <si>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</si>
  <si>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</si>
  <si>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</si>
  <si>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</si>
  <si>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</si>
  <si>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</si>
  <si>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</si>
  <si>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</si>
  <si>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</si>
  <si>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</si>
  <si>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</si>
  <si>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</si>
  <si>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</si>
  <si>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</si>
  <si>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</si>
  <si>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</si>
  <si>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</si>
  <si>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</si>
  <si>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</si>
  <si>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</si>
  <si>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</si>
  <si>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</si>
  <si>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</si>
  <si>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</si>
  <si>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</si>
  <si>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</si>
  <si>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</si>
  <si>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</si>
  <si>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</si>
  <si>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</si>
  <si>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</si>
  <si>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</si>
  <si>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</si>
  <si>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</si>
  <si>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</si>
  <si>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</si>
  <si>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</si>
  <si>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</si>
  <si>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</si>
  <si>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</si>
  <si>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</si>
  <si>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</si>
  <si>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</si>
  <si>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</si>
  <si>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</si>
  <si>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</si>
  <si>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</si>
  <si>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</si>
  <si>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</si>
  <si>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</si>
  <si>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</si>
  <si>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</si>
  <si>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</si>
  <si>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</si>
  <si>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</si>
  <si>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</si>
  <si>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</si>
  <si>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</si>
  <si>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</si>
  <si>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</si>
  <si>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</si>
  <si>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</si>
  <si>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</si>
  <si>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</si>
  <si>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</si>
  <si>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</si>
  <si>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</si>
  <si>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</si>
  <si>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</si>
  <si>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</si>
  <si>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</si>
  <si>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</si>
  <si>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</si>
  <si>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</si>
  <si>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</si>
  <si>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</si>
  <si>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</si>
  <si>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</si>
  <si>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</si>
  <si>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</si>
  <si>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</si>
  <si>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</si>
  <si>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</si>
  <si>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</si>
  <si>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</si>
  <si>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</si>
  <si>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</si>
  <si>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</si>
  <si>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</si>
  <si>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</si>
  <si>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</si>
  <si>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</si>
  <si>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</si>
  <si>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</si>
  <si>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</si>
  <si>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</si>
  <si>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</si>
  <si>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</si>
  <si>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</si>
  <si>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</si>
  <si>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</si>
  <si>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</si>
  <si>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</si>
  <si>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</si>
  <si>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</si>
  <si>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</si>
  <si>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</si>
  <si>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</si>
  <si>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</si>
  <si>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</si>
  <si>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</si>
  <si>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</si>
  <si>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</si>
  <si>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</si>
  <si>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</si>
  <si>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</si>
  <si>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</si>
  <si>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</si>
  <si>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</si>
  <si>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</si>
  <si>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</si>
  <si>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</si>
  <si>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</si>
  <si>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</si>
  <si>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</si>
  <si>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</si>
  <si>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</si>
  <si>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</si>
  <si>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</si>
  <si>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</si>
  <si>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</si>
  <si>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</si>
  <si>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</si>
  <si>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</si>
  <si>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</si>
  <si>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</si>
  <si>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</si>
  <si>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</si>
  <si>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</si>
  <si>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</si>
  <si>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</si>
  <si>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</si>
  <si>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</si>
  <si>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</si>
  <si>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</si>
  <si>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</si>
  <si>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</si>
  <si>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</si>
  <si>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</si>
  <si>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</si>
  <si>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</si>
  <si>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</si>
  <si>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</si>
  <si>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</si>
  <si>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</si>
  <si>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</si>
  <si>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</si>
  <si>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</si>
  <si>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</si>
  <si>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</si>
  <si>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</si>
  <si>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</si>
  <si>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</si>
  <si>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</si>
  <si>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</si>
  <si>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</si>
  <si>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</si>
  <si>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</si>
  <si>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</si>
  <si>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</si>
  <si>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</si>
  <si>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</si>
  <si>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</si>
  <si>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</si>
  <si>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</si>
  <si>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</si>
  <si>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</si>
  <si>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</si>
  <si>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</si>
  <si>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</si>
  <si>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</si>
  <si>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</si>
  <si>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</si>
  <si>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</si>
  <si>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</si>
  <si>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</si>
  <si>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</si>
  <si>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</si>
  <si>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</si>
  <si>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</si>
  <si>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</si>
  <si>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</si>
  <si>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</si>
  <si>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</si>
  <si>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</si>
  <si>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</si>
  <si>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</si>
  <si>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</si>
  <si>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</si>
  <si>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</si>
  <si>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</si>
  <si>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</si>
  <si>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</si>
  <si>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</si>
  <si>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</si>
  <si>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</si>
  <si>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</si>
  <si>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</si>
  <si>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</si>
  <si>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</si>
  <si>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</si>
  <si>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</si>
  <si>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</si>
  <si>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</si>
  <si>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</si>
  <si>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</si>
  <si>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</si>
  <si>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</si>
  <si>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</si>
  <si>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</si>
  <si>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</si>
  <si>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</si>
  <si>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</si>
  <si>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</si>
  <si>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</si>
  <si>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</si>
  <si>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</si>
  <si>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</si>
  <si>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</si>
  <si>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</si>
  <si>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</si>
  <si>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</si>
  <si>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</si>
  <si>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</si>
  <si>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</si>
  <si>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</si>
  <si>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</si>
  <si>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</si>
  <si>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</si>
  <si>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</si>
  <si>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</si>
  <si>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</si>
  <si>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</si>
  <si>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</si>
  <si>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</si>
  <si>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</si>
  <si>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</si>
  <si>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</si>
  <si>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</si>
  <si>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</si>
  <si>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</si>
  <si>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</si>
  <si>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</si>
  <si>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</si>
  <si>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</si>
  <si>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</si>
  <si>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</si>
  <si>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</si>
  <si>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</si>
  <si>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</si>
  <si>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</si>
  <si>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</si>
  <si>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</si>
  <si>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</si>
  <si>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</si>
  <si>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</si>
  <si>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</si>
  <si>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</si>
  <si>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</si>
  <si>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</si>
  <si>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</si>
  <si>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</si>
  <si>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</si>
  <si>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</si>
  <si>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</si>
  <si>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</si>
  <si>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</si>
  <si>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</si>
  <si>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</si>
  <si>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</si>
  <si>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</si>
  <si>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</si>
  <si>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</si>
  <si>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</si>
  <si>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</si>
  <si>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</si>
  <si>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</si>
  <si>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</si>
  <si>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</si>
  <si>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</si>
  <si>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</si>
  <si>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</si>
  <si>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</si>
  <si>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</si>
  <si>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</si>
  <si>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</si>
  <si>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</si>
  <si>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</si>
  <si>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</si>
  <si>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</si>
  <si>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</si>
  <si>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</si>
  <si>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</si>
  <si>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</si>
  <si>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</si>
  <si>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</si>
  <si>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</si>
  <si>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</si>
  <si>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</si>
  <si>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</si>
  <si>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</si>
  <si>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</si>
  <si>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</si>
  <si>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</si>
  <si>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</si>
  <si>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</si>
  <si>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</si>
  <si>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</si>
  <si>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</si>
  <si>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</si>
  <si>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</si>
  <si>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</si>
  <si>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</si>
  <si>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</si>
  <si>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</si>
  <si>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</si>
  <si>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</si>
  <si>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</si>
  <si>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</si>
  <si>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</si>
  <si>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</si>
  <si>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</si>
  <si>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</si>
  <si>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</si>
  <si>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</si>
  <si>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</si>
  <si>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</si>
  <si>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</si>
  <si>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</si>
  <si>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</si>
  <si>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</si>
  <si>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</si>
  <si>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</si>
  <si>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</si>
  <si>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</si>
  <si>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</si>
  <si>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</si>
  <si>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</si>
  <si>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</si>
  <si>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</si>
  <si>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</si>
  <si>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</si>
  <si>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</si>
  <si>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</si>
  <si>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</si>
  <si>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</si>
  <si>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</si>
  <si>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</si>
  <si>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</si>
  <si>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</si>
  <si>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</si>
  <si>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</si>
  <si>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</si>
  <si>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</si>
  <si>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</si>
  <si>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</si>
  <si>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</si>
  <si>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</si>
  <si>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</si>
  <si>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</si>
  <si>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</si>
  <si>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</si>
  <si>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</si>
  <si>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</si>
  <si>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</si>
  <si>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</si>
  <si>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</si>
  <si>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</si>
  <si>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</si>
  <si>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</si>
  <si>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</si>
  <si>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</si>
  <si>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</si>
  <si>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</si>
  <si>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</si>
  <si>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</si>
  <si>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</si>
  <si>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</si>
  <si>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</si>
  <si>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</si>
  <si>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</si>
  <si>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</si>
  <si>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</si>
  <si>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</si>
  <si>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</si>
  <si>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</si>
  <si>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</si>
  <si>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</si>
  <si>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</si>
  <si>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</si>
  <si>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</si>
  <si>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</si>
  <si>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</si>
  <si>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</si>
  <si>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</si>
  <si>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</si>
  <si>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</si>
  <si>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</si>
  <si>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</si>
  <si>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</si>
  <si>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</si>
  <si>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</si>
  <si>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</si>
  <si>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</si>
  <si>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</si>
  <si>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</si>
  <si>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</si>
  <si>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</si>
  <si>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</si>
  <si>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</si>
  <si>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</si>
  <si>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</si>
  <si>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</si>
  <si>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</si>
  <si>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</si>
  <si>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</si>
  <si>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</si>
  <si>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</si>
  <si>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</si>
  <si>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</si>
  <si>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</si>
  <si>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</si>
  <si>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</si>
  <si>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</si>
  <si>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</si>
  <si>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</si>
  <si>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</si>
  <si>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</si>
  <si>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</si>
  <si>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</si>
  <si>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</si>
  <si>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</si>
  <si>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</si>
  <si>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</si>
  <si>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</si>
  <si>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</si>
  <si>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</si>
  <si>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</si>
  <si>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</si>
  <si>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</si>
  <si>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</si>
  <si>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</si>
  <si>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</si>
  <si>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</si>
  <si>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</si>
  <si>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</si>
  <si>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</si>
  <si>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</si>
  <si>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</si>
  <si>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</si>
  <si>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</si>
  <si>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</si>
  <si>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</si>
  <si>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</si>
  <si>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</si>
  <si>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</si>
  <si>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</si>
  <si>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</si>
  <si>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</si>
  <si>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</si>
  <si>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</si>
  <si>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</si>
  <si>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</si>
  <si>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</si>
  <si>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</si>
  <si>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</si>
  <si>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</si>
  <si>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</si>
  <si>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</si>
  <si>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</si>
  <si>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</si>
  <si>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</si>
  <si>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</si>
  <si>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</si>
  <si>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</si>
  <si>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</si>
  <si>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</si>
  <si>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</si>
  <si>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</si>
  <si>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</si>
  <si>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</si>
  <si>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</si>
  <si>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</si>
  <si>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</si>
  <si>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</si>
  <si>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</si>
  <si>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</si>
  <si>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</si>
  <si>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</si>
  <si>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</si>
  <si>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</si>
  <si>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</si>
  <si>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</si>
  <si>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</si>
  <si>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</si>
  <si>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</si>
  <si>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</si>
  <si>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</si>
  <si>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</si>
  <si>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</si>
  <si>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</si>
  <si>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</si>
  <si>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</si>
  <si>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</si>
  <si>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</si>
  <si>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</si>
  <si>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</si>
  <si>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</si>
  <si>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</si>
  <si>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</si>
  <si>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</si>
  <si>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</si>
  <si>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</si>
  <si>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</si>
  <si>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</si>
  <si>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</si>
  <si>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</si>
  <si>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</si>
  <si>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</si>
  <si>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</si>
  <si>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</si>
  <si>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</si>
  <si>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</si>
  <si>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</si>
  <si>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</si>
  <si>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</si>
  <si>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</si>
  <si>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</si>
  <si>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</si>
  <si>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</si>
  <si>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</si>
  <si>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</si>
  <si>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</si>
  <si>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</si>
  <si>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</si>
  <si>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</si>
  <si>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</si>
  <si>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</si>
  <si>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</si>
  <si>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</si>
  <si>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</si>
  <si>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</si>
  <si>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</si>
  <si>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</si>
  <si>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</si>
  <si>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</si>
  <si>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</si>
  <si>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</si>
  <si>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</si>
  <si>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</si>
  <si>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</si>
  <si>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</si>
  <si>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</si>
  <si>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</si>
  <si>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</si>
  <si>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</si>
  <si>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</si>
  <si>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</si>
  <si>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</si>
  <si>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</si>
  <si>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</si>
  <si>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</si>
  <si>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</si>
  <si>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</si>
  <si>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</si>
  <si>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</si>
  <si>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</si>
  <si>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</si>
  <si>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</si>
  <si>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</si>
  <si>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</si>
  <si>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</si>
  <si>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</si>
  <si>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</si>
  <si>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</si>
  <si>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</si>
  <si>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</si>
  <si>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</si>
  <si>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</si>
  <si>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</si>
  <si>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</si>
  <si>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</si>
  <si>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</si>
  <si>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</si>
  <si>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</si>
  <si>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</si>
  <si>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</si>
  <si>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</si>
  <si>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</si>
  <si>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</si>
  <si>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</si>
  <si>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</si>
  <si>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</si>
  <si>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</si>
  <si>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</si>
  <si>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</si>
  <si>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</si>
  <si>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</si>
  <si>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</si>
  <si>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</si>
  <si>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</si>
  <si>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</si>
  <si>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</si>
  <si>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</si>
  <si>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</si>
  <si>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</si>
  <si>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</si>
  <si>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</si>
  <si>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</si>
  <si>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</si>
  <si>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</si>
  <si>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</si>
  <si>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</si>
  <si>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</si>
  <si>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</si>
  <si>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</si>
  <si>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</si>
  <si>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</si>
  <si>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</si>
  <si>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</si>
  <si>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</si>
  <si>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</si>
  <si>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</si>
  <si>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</si>
  <si>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</si>
  <si>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</si>
  <si>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</si>
  <si>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</si>
  <si>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</si>
  <si>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</si>
  <si>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</si>
  <si>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</si>
  <si>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</si>
  <si>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</si>
  <si>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</si>
  <si>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</si>
  <si>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</si>
  <si>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</si>
  <si>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</si>
  <si>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</si>
  <si>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</si>
  <si>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</si>
  <si>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</si>
  <si>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</si>
  <si>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</si>
  <si>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</si>
  <si>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</si>
  <si>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</si>
  <si>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</si>
  <si>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</si>
  <si>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</si>
  <si>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</si>
  <si>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</si>
  <si>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</si>
  <si>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</si>
  <si>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</si>
  <si>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</si>
  <si>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</si>
  <si>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</si>
  <si>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</si>
  <si>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</si>
  <si>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</si>
  <si>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</si>
  <si>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</si>
  <si>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</si>
  <si>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</si>
  <si>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</si>
  <si>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</si>
  <si>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</si>
  <si>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</si>
  <si>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</si>
  <si>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</si>
  <si>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</si>
  <si>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</si>
  <si>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</si>
  <si>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</si>
  <si>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</si>
  <si>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</si>
  <si>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</si>
  <si>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</si>
  <si>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</si>
  <si>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</si>
  <si>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</si>
  <si>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</si>
  <si>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</si>
  <si>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</si>
  <si>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</si>
  <si>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</si>
  <si>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</si>
  <si>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</si>
  <si>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</si>
  <si>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</si>
  <si>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</si>
  <si>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</si>
  <si>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</si>
  <si>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</si>
  <si>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</si>
  <si>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</si>
  <si>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</si>
  <si>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</si>
  <si>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</si>
  <si>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</si>
  <si>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</si>
  <si>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</si>
  <si>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</si>
  <si>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</si>
  <si>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</si>
  <si>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</si>
  <si>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</si>
  <si>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</si>
  <si>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</si>
  <si>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</si>
  <si>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</si>
  <si>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</si>
  <si>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</si>
  <si>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</si>
  <si>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</si>
  <si>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</si>
  <si>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</si>
  <si>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</si>
  <si>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</si>
  <si>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</si>
  <si>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</si>
  <si>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</si>
  <si>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</si>
  <si>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</si>
  <si>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</si>
  <si>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</si>
  <si>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</si>
  <si>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</si>
  <si>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</si>
  <si>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</si>
  <si>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</si>
  <si>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</si>
  <si>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</si>
  <si>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</si>
  <si>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</si>
  <si>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</si>
  <si>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</si>
  <si>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</si>
  <si>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</si>
  <si>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</si>
  <si>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</si>
  <si>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</si>
  <si>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</si>
  <si>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</si>
  <si>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</si>
  <si>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</si>
  <si>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</si>
  <si>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</si>
  <si>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</si>
  <si>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</si>
  <si>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</si>
  <si>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</si>
  <si>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</si>
  <si>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</si>
  <si>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</si>
  <si>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</si>
  <si>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</si>
  <si>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</si>
  <si>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</si>
  <si>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</si>
  <si>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</si>
  <si>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</si>
  <si>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</si>
  <si>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</si>
  <si>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</si>
  <si>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</si>
  <si>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</si>
  <si>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</si>
  <si>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</si>
  <si>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</si>
  <si>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</si>
  <si>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</si>
  <si>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</si>
  <si>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</si>
  <si>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</si>
  <si>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</si>
  <si>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</si>
  <si>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</si>
  <si>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</si>
  <si>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</si>
  <si>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</si>
  <si>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</si>
  <si>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</si>
  <si>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</si>
  <si>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</si>
  <si>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</si>
  <si>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</si>
  <si>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</si>
  <si>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</si>
  <si>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</si>
  <si>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</si>
  <si>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</si>
  <si>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</si>
  <si>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</si>
  <si>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</si>
  <si>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</si>
  <si>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</si>
  <si>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</si>
  <si>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</si>
  <si>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</si>
  <si>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</si>
  <si>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</si>
  <si>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</si>
  <si>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</si>
  <si>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</si>
  <si>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</si>
  <si>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</si>
  <si>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</si>
  <si>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</si>
  <si>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</si>
  <si>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</si>
  <si>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</si>
  <si>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</si>
  <si>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</si>
  <si>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</si>
  <si>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</si>
  <si>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</si>
  <si>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</si>
  <si>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</si>
  <si>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</si>
  <si>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</si>
  <si>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</si>
  <si>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</si>
  <si>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</si>
  <si>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</si>
  <si>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</si>
  <si>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</si>
  <si>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</si>
  <si>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</si>
  <si>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</si>
  <si>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</si>
  <si>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</si>
  <si>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</si>
  <si>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</si>
  <si>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</si>
  <si>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</si>
  <si>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</si>
  <si>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</si>
  <si>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</si>
  <si>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</si>
  <si>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</si>
  <si>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</si>
  <si>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</si>
  <si>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</si>
  <si>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</si>
  <si>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</si>
  <si>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</si>
  <si>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</si>
  <si>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</si>
  <si>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</si>
  <si>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</si>
  <si>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</si>
  <si>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</si>
  <si>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</si>
  <si>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</si>
  <si>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</si>
  <si>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</si>
  <si>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</si>
  <si>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</si>
  <si>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</si>
  <si>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</si>
  <si>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</si>
  <si>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</si>
  <si>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</si>
  <si>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</si>
  <si>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</si>
  <si>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</si>
  <si>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</si>
  <si>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</si>
  <si>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</si>
  <si>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</si>
  <si>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</si>
  <si>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</si>
  <si>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</si>
  <si>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</si>
  <si>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</si>
  <si>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</si>
  <si>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</si>
  <si>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</si>
  <si>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</si>
  <si>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</si>
  <si>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</si>
  <si>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</si>
  <si>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</si>
  <si>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</si>
  <si>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</si>
  <si>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</si>
  <si>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</si>
  <si>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</si>
  <si>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</si>
  <si>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</si>
  <si>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</si>
  <si>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</si>
  <si>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</si>
  <si>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</si>
  <si>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</si>
  <si>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</si>
  <si>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</si>
  <si>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</si>
  <si>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</si>
  <si>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</si>
  <si>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</si>
  <si>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</si>
  <si>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</si>
  <si>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</si>
  <si>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</si>
  <si>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</si>
  <si>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</si>
  <si>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</si>
  <si>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</si>
  <si>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</si>
  <si>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</si>
  <si>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</si>
  <si>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</si>
  <si>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</si>
  <si>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</si>
  <si>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</si>
  <si>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</si>
  <si>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</si>
  <si>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</si>
  <si>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</si>
  <si>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</si>
  <si>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</si>
  <si>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</si>
  <si>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</si>
  <si>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</si>
  <si>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</si>
  <si>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</si>
  <si>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</si>
  <si>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</si>
  <si>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</si>
  <si>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</si>
  <si>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</si>
  <si>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</si>
  <si>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</si>
  <si>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</si>
  <si>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</si>
  <si>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</si>
  <si>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</si>
  <si>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</si>
  <si>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</si>
  <si>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</si>
  <si>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</si>
  <si>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</si>
  <si>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</si>
  <si>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</si>
  <si>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</si>
  <si>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</si>
  <si>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</si>
  <si>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</si>
  <si>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</si>
  <si>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</si>
  <si>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</si>
  <si>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</si>
  <si>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</si>
  <si>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</si>
  <si>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</si>
  <si>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</si>
  <si>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</si>
  <si>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</si>
  <si>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</si>
  <si>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</si>
  <si>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</si>
  <si>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</si>
  <si>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</si>
  <si>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</si>
  <si>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</si>
  <si>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</si>
  <si>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</si>
  <si>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</si>
  <si>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</si>
  <si>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</si>
  <si>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</si>
  <si>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</si>
  <si>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</si>
  <si>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</si>
  <si>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</si>
  <si>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</si>
  <si>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</si>
  <si>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</si>
  <si>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</si>
  <si>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</si>
  <si>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</si>
  <si>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</si>
  <si>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</si>
  <si>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</si>
  <si>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</si>
  <si>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</si>
  <si>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</si>
  <si>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</si>
  <si>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</si>
  <si>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</si>
  <si>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</si>
  <si>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</si>
  <si>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</si>
  <si>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</si>
  <si>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</si>
  <si>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</si>
  <si>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</si>
  <si>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</si>
  <si>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</si>
  <si>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</si>
  <si>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</si>
  <si>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</si>
  <si>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</si>
  <si>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</si>
  <si>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</si>
  <si>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</si>
  <si>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</si>
  <si>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</si>
  <si>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</si>
  <si>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</si>
  <si>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</si>
  <si>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</si>
  <si>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</si>
  <si>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</si>
  <si>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</si>
  <si>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</si>
  <si>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</si>
  <si>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</si>
  <si>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</si>
  <si>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</si>
  <si>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</si>
  <si>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</si>
  <si>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</si>
  <si>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</si>
  <si>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</si>
  <si>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</si>
  <si>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</si>
  <si>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</si>
  <si>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</si>
  <si>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</si>
  <si>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</si>
  <si>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</si>
  <si>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</si>
  <si>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</si>
  <si>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</si>
  <si>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</si>
  <si>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</si>
  <si>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</si>
  <si>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</si>
  <si>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</si>
  <si>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</si>
  <si>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</si>
  <si>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</si>
  <si>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</si>
  <si>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</si>
  <si>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</si>
  <si>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</si>
  <si>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</si>
  <si>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</si>
  <si>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</si>
  <si>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</si>
  <si>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</si>
  <si>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</si>
  <si>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</si>
  <si>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</si>
  <si>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</si>
  <si>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</si>
  <si>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</si>
  <si>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</si>
  <si>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</si>
  <si>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</si>
  <si>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</si>
  <si>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</si>
  <si>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</si>
  <si>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</si>
  <si>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</si>
  <si>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</si>
  <si>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</si>
  <si>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</si>
  <si>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</si>
  <si>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</si>
  <si>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</si>
  <si>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</si>
  <si>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</si>
  <si>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</si>
  <si>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</si>
  <si>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</si>
  <si>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</si>
  <si>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</si>
  <si>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</si>
  <si>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</si>
  <si>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</si>
  <si>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</si>
  <si>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</si>
  <si>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</si>
  <si>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</si>
  <si>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</si>
  <si>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</si>
  <si>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</si>
  <si>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</si>
  <si>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</si>
  <si>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</si>
  <si>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</si>
  <si>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</si>
  <si>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</si>
  <si>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</si>
  <si>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</si>
  <si>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</si>
  <si>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</si>
  <si>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</si>
  <si>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</si>
  <si>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</si>
  <si>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</si>
  <si>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</si>
  <si>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</si>
  <si>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</si>
  <si>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</si>
  <si>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</si>
  <si>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</si>
  <si>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</si>
  <si>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</si>
  <si>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</si>
  <si>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</si>
  <si>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</si>
  <si>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</si>
  <si>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</si>
  <si>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</si>
  <si>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</si>
  <si>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</si>
  <si>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</si>
  <si>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</si>
  <si>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</si>
  <si>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</si>
  <si>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</si>
  <si>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</si>
  <si>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</si>
  <si>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</si>
  <si>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</si>
  <si>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</si>
  <si>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</si>
  <si>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</si>
  <si>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</si>
  <si>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</si>
  <si>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</si>
  <si>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</si>
  <si>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</si>
  <si>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</si>
  <si>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</si>
  <si>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</si>
  <si>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</si>
  <si>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</si>
  <si>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</si>
  <si>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</si>
  <si>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</si>
  <si>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</si>
  <si>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</si>
  <si>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</si>
  <si>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</si>
  <si>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</si>
  <si>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</si>
  <si>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</si>
  <si>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</si>
  <si>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</si>
  <si>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</si>
  <si>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</si>
  <si>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</si>
  <si>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</si>
  <si>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</si>
  <si>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</si>
  <si>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</si>
  <si>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</si>
  <si>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</si>
  <si>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</si>
  <si>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</si>
  <si>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</si>
  <si>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</si>
  <si>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</si>
  <si>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</si>
  <si>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</si>
  <si>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</si>
  <si>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</si>
  <si>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</si>
  <si>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</si>
  <si>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</si>
  <si>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</si>
  <si>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</si>
  <si>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</si>
  <si>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</si>
  <si>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</si>
  <si>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</si>
  <si>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</si>
  <si>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</si>
  <si>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</si>
  <si>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</si>
  <si>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</si>
  <si>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</si>
  <si>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</si>
  <si>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</si>
  <si>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</si>
  <si>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</si>
  <si>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</si>
  <si>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</si>
  <si>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</si>
  <si>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</si>
  <si>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</si>
  <si>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</si>
  <si>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</si>
  <si>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</si>
  <si>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</si>
  <si>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</si>
  <si>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</si>
  <si>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</si>
  <si>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</si>
  <si>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</si>
  <si>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</si>
  <si>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</si>
  <si>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</si>
  <si>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</si>
  <si>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</si>
  <si>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</si>
  <si>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</si>
  <si>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</si>
  <si>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</si>
  <si>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</si>
  <si>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</si>
  <si>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</si>
  <si>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</si>
  <si>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</si>
  <si>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</si>
  <si>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</si>
  <si>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</si>
  <si>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</si>
  <si>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</si>
  <si>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</si>
  <si>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</si>
  <si>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</si>
  <si>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</si>
  <si>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</si>
  <si>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</si>
  <si>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</si>
  <si>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</si>
  <si>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</si>
  <si>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</si>
  <si>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</si>
  <si>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</si>
  <si>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</si>
  <si>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</si>
  <si>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</si>
  <si>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</si>
  <si>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</si>
  <si>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</si>
  <si>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</si>
  <si>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</si>
  <si>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</si>
  <si>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</si>
  <si>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</si>
  <si>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</si>
  <si>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</si>
  <si>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</si>
  <si>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</si>
  <si>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</si>
  <si>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</si>
  <si>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</si>
  <si>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</si>
  <si>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</si>
  <si>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</si>
  <si>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</si>
  <si>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</si>
  <si>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</si>
  <si>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</si>
  <si>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</si>
  <si>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</si>
  <si>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</si>
  <si>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</si>
  <si>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</si>
  <si>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</si>
  <si>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</si>
  <si>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</si>
  <si>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</si>
  <si>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</si>
  <si>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</si>
  <si>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</si>
  <si>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</si>
  <si>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</si>
  <si>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</si>
  <si>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</si>
  <si>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</si>
  <si>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</si>
  <si>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</si>
  <si>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</si>
  <si>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</si>
  <si>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</si>
  <si>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</si>
  <si>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</si>
  <si>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</si>
  <si>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</si>
  <si>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</si>
  <si>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</si>
  <si>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</si>
  <si>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</si>
  <si>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</si>
  <si>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</si>
  <si>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</si>
  <si>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</si>
  <si>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</si>
  <si>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</si>
  <si>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</si>
  <si>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</si>
  <si>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</si>
  <si>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</si>
  <si>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</si>
  <si>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</si>
  <si>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</si>
  <si>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</si>
  <si>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</si>
  <si>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</si>
  <si>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</si>
  <si>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</si>
  <si>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</si>
  <si>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</si>
  <si>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</si>
  <si>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</si>
  <si>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</si>
  <si>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</si>
  <si>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</si>
  <si>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</si>
  <si>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</si>
  <si>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</si>
  <si>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</si>
  <si>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</si>
  <si>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</si>
  <si>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</si>
  <si>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</si>
  <si>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</si>
  <si>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</si>
  <si>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</si>
  <si>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</si>
  <si>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</si>
  <si>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</si>
  <si>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</si>
  <si>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</si>
  <si>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</si>
  <si>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</si>
  <si>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</si>
  <si>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</si>
  <si>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</si>
  <si>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</si>
  <si>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</si>
  <si>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</si>
  <si>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</si>
  <si>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</si>
  <si>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</si>
  <si>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</si>
  <si>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</si>
  <si>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</si>
  <si>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</si>
  <si>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</si>
  <si>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</si>
  <si>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</si>
  <si>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</si>
  <si>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</si>
  <si>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</si>
  <si>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</si>
  <si>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</si>
  <si>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</si>
  <si>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</si>
  <si>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</si>
  <si>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</si>
  <si>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</si>
  <si>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</si>
  <si>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</si>
  <si>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</si>
  <si>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</si>
  <si>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</si>
  <si>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</si>
  <si>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</si>
  <si>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</si>
  <si>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</si>
  <si>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</si>
  <si>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</si>
  <si>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</si>
  <si>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</si>
  <si>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</si>
  <si>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</si>
  <si>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</si>
  <si>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</si>
  <si>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</si>
  <si>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</si>
  <si>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</si>
  <si>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</si>
  <si>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</si>
  <si>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</si>
  <si>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</si>
  <si>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</si>
  <si>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</si>
  <si>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</si>
  <si>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</si>
  <si>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</si>
  <si>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</si>
  <si>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</si>
  <si>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</si>
  <si>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</si>
  <si>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</si>
  <si>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</si>
  <si>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</si>
  <si>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</si>
  <si>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</si>
  <si>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</si>
  <si>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</si>
  <si>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</si>
  <si>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</si>
  <si>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</si>
  <si>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</si>
  <si>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</si>
  <si>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</si>
  <si>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</si>
  <si>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</si>
  <si>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</si>
  <si>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</si>
  <si>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</si>
  <si>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</si>
  <si>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</si>
  <si>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</si>
  <si>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</si>
  <si>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</si>
  <si>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</si>
  <si>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</si>
  <si>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</si>
  <si>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</si>
  <si>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</si>
  <si>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</si>
  <si>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</si>
  <si>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</si>
  <si>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</si>
  <si>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</si>
  <si>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</si>
  <si>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</si>
  <si>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</si>
  <si>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</si>
  <si>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</si>
  <si>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</si>
  <si>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</si>
  <si>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</si>
  <si>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</si>
  <si>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</si>
  <si>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</si>
  <si>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</si>
  <si>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</si>
  <si>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</si>
  <si>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</si>
  <si>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</si>
  <si>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</si>
  <si>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</si>
  <si>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</si>
  <si>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</si>
  <si>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</si>
  <si>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</si>
  <si>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</si>
  <si>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</si>
  <si>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</si>
  <si>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</si>
  <si>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</si>
  <si>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</si>
  <si>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</si>
  <si>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</si>
  <si>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</si>
  <si>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</si>
  <si>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</si>
  <si>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</si>
  <si>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</si>
  <si>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</si>
  <si>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</si>
  <si>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</si>
  <si>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</si>
  <si>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</si>
  <si>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</si>
  <si>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</si>
  <si>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</si>
  <si>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</si>
  <si>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</si>
  <si>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</si>
  <si>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</si>
  <si>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</si>
  <si>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</si>
  <si>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</si>
  <si>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</si>
  <si>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</si>
  <si>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</si>
  <si>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</si>
  <si>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</si>
  <si>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</si>
  <si>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</si>
  <si>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</si>
  <si>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</si>
  <si>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</si>
  <si>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</si>
  <si>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</si>
  <si>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</si>
  <si>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</si>
  <si>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</si>
  <si>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</si>
  <si>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</si>
  <si>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</si>
  <si>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</si>
  <si>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</si>
  <si>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</si>
  <si>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</si>
  <si>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</si>
  <si>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</si>
  <si>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</si>
  <si>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</si>
  <si>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</si>
  <si>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</si>
  <si>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</si>
  <si>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</si>
  <si>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</si>
  <si>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</si>
  <si>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</si>
  <si>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</si>
  <si>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</si>
  <si>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</si>
  <si>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</si>
  <si>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</si>
  <si>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</si>
  <si>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</si>
  <si>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</si>
  <si>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</si>
  <si>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</si>
  <si>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</si>
  <si>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</si>
  <si>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</si>
  <si>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</si>
  <si>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</si>
  <si>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</si>
  <si>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</si>
  <si>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</si>
  <si>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</si>
  <si>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</si>
  <si>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</si>
  <si>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</si>
  <si>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</si>
  <si>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</si>
  <si>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</si>
  <si>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</si>
  <si>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</si>
  <si>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</si>
  <si>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</si>
  <si>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</si>
  <si>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</si>
  <si>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</si>
  <si>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</si>
  <si>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</si>
  <si>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</si>
  <si>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</si>
  <si>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</si>
  <si>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</si>
  <si>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</si>
  <si>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</si>
  <si>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</si>
  <si>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</si>
  <si>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</si>
  <si>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</si>
  <si>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</si>
  <si>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</si>
  <si>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</si>
  <si>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</si>
  <si>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</si>
  <si>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</si>
  <si>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</si>
  <si>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</si>
  <si>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</si>
  <si>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</si>
  <si>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</si>
  <si>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</si>
  <si>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</si>
  <si>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</si>
  <si>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</si>
  <si>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</si>
  <si>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</si>
  <si>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</si>
  <si>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</si>
  <si>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</si>
  <si>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</si>
  <si>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</si>
  <si>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</si>
  <si>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</si>
  <si>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</si>
  <si>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</si>
  <si>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</si>
  <si>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</si>
  <si>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</si>
  <si>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</si>
  <si>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</si>
  <si>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</si>
  <si>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</si>
  <si>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</si>
  <si>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</si>
  <si>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</si>
  <si>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</si>
  <si>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</si>
  <si>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</si>
  <si>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</si>
  <si>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</si>
  <si>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</si>
  <si>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</si>
  <si>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</si>
  <si>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</si>
  <si>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</si>
  <si>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</si>
  <si>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</si>
  <si>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</si>
  <si>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</si>
  <si>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</si>
  <si>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</si>
  <si>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</si>
  <si>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</si>
  <si>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</si>
  <si>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</si>
  <si>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</si>
  <si>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</si>
  <si>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</si>
  <si>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</si>
  <si>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</si>
  <si>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</si>
  <si>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</si>
  <si>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</si>
  <si>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</si>
  <si>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</si>
  <si>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</si>
  <si>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</si>
  <si>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</si>
  <si>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</si>
  <si>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</si>
  <si>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</si>
  <si>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</si>
  <si>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</si>
  <si>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</si>
  <si>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</si>
  <si>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</si>
  <si>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</si>
  <si>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</si>
  <si>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</si>
  <si>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</si>
  <si>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</si>
  <si>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</si>
  <si>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</si>
  <si>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</si>
  <si>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</si>
  <si>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</si>
  <si>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</si>
  <si>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</si>
  <si>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</si>
  <si>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</si>
  <si>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</si>
  <si>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</si>
  <si>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</si>
  <si>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</si>
  <si>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</si>
  <si>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</si>
  <si>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</si>
  <si>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</si>
  <si>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</si>
  <si>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</si>
  <si>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</si>
  <si>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</si>
  <si>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</si>
  <si>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</si>
  <si>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</si>
  <si>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</si>
  <si>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</si>
  <si>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</si>
  <si>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</si>
  <si>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</si>
  <si>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</si>
  <si>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</si>
  <si>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</si>
  <si>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</si>
  <si>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</si>
  <si>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</si>
  <si>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</si>
  <si>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</si>
  <si>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</si>
  <si>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</si>
  <si>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</si>
  <si>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</si>
  <si>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</si>
  <si>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</si>
  <si>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</si>
  <si>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</si>
  <si>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</si>
  <si>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</si>
  <si>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</si>
  <si>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</si>
  <si>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</si>
  <si>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</si>
  <si>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</si>
  <si>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</si>
  <si>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</si>
  <si>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</si>
  <si>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</si>
  <si>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</si>
  <si>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</si>
  <si>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</si>
  <si>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</si>
  <si>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</si>
  <si>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</si>
  <si>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</si>
  <si>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</si>
  <si>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</si>
  <si>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</si>
  <si>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</si>
  <si>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</si>
  <si>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</si>
  <si>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</si>
  <si>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</si>
  <si>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</si>
  <si>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</si>
  <si>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</si>
  <si>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</si>
  <si>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</si>
  <si>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</si>
  <si>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</si>
  <si>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</si>
  <si>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</si>
  <si>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</si>
  <si>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</si>
  <si>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</si>
  <si>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</si>
  <si>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</si>
  <si>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</si>
  <si>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</si>
  <si>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</si>
  <si>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</si>
  <si>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</si>
  <si>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</si>
  <si>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</si>
  <si>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</si>
  <si>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</si>
  <si>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</si>
  <si>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</si>
  <si>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</si>
  <si>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</si>
  <si>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</si>
  <si>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</si>
  <si>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</si>
  <si>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</si>
  <si>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</si>
  <si>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</si>
  <si>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</si>
  <si>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</si>
  <si>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</si>
  <si>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</si>
  <si>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</si>
  <si>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</si>
  <si>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</si>
  <si>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</si>
  <si>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</si>
  <si>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</si>
  <si>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</si>
  <si>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</si>
  <si>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</si>
  <si>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</si>
  <si>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</si>
  <si>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</si>
  <si>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</si>
  <si>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</si>
  <si>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</si>
  <si>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</si>
  <si>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</si>
  <si>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</si>
  <si>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</si>
  <si>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</si>
  <si>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</si>
  <si>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</si>
  <si>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</si>
  <si>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</si>
  <si>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</si>
  <si>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</si>
  <si>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</si>
  <si>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</si>
  <si>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</si>
  <si>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</si>
  <si>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</si>
  <si>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</si>
  <si>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</si>
  <si>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</si>
  <si>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</si>
  <si>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</si>
  <si>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</si>
  <si>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</si>
  <si>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</si>
  <si>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</si>
  <si>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</si>
  <si>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</si>
  <si>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</si>
  <si>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</si>
  <si>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</si>
  <si>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</si>
  <si>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</si>
  <si>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</si>
  <si>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</si>
  <si>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</si>
  <si>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</si>
  <si>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</si>
  <si>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</si>
  <si>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</si>
  <si>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</si>
  <si>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</si>
  <si>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</si>
  <si>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</si>
  <si>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</si>
  <si>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</si>
  <si>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</si>
  <si>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</si>
  <si>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</si>
  <si>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</si>
  <si>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</si>
  <si>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</si>
  <si>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</si>
  <si>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</si>
  <si>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</si>
  <si>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</si>
  <si>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</si>
  <si>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</si>
  <si>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</si>
  <si>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</si>
  <si>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</si>
  <si>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</si>
  <si>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</si>
  <si>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</si>
  <si>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</si>
  <si>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</si>
  <si>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</si>
  <si>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</si>
  <si>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</si>
  <si>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</si>
  <si>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</si>
  <si>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</si>
  <si>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</si>
  <si>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</si>
  <si>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</si>
  <si>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</si>
  <si>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</si>
  <si>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</si>
  <si>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</si>
  <si>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</si>
  <si>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</si>
  <si>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</si>
  <si>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</si>
  <si>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</si>
  <si>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</si>
  <si>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</si>
  <si>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</si>
  <si>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</si>
  <si>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</si>
  <si>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</si>
  <si>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</si>
  <si>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</si>
  <si>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</si>
  <si>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</si>
  <si>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</si>
  <si>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</si>
  <si>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</si>
  <si>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</si>
  <si>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</si>
  <si>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</si>
  <si>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</si>
  <si>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</si>
  <si>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</si>
  <si>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</si>
  <si>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</si>
  <si>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</si>
  <si>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</si>
  <si>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</si>
  <si>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</si>
  <si>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</si>
  <si>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</si>
  <si>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</si>
  <si>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</si>
  <si>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</si>
  <si>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</si>
  <si>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</si>
  <si>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</si>
  <si>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</si>
  <si>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</si>
  <si>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</si>
  <si>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</si>
  <si>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</si>
  <si>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</si>
  <si>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</si>
  <si>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</si>
  <si>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</si>
  <si>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</si>
  <si>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</si>
  <si>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</si>
  <si>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</si>
  <si>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</si>
  <si>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</si>
  <si>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</si>
  <si>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</si>
  <si>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</si>
  <si>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</si>
  <si>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</si>
  <si>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</si>
  <si>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</si>
  <si>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</si>
  <si>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</si>
  <si>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</si>
  <si>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</si>
  <si>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</si>
  <si>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</si>
  <si>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</si>
  <si>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</si>
  <si>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</si>
  <si>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</si>
  <si>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</si>
  <si>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</si>
  <si>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</si>
  <si>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</si>
  <si>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</si>
  <si>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</si>
  <si>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</si>
  <si>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</si>
  <si>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</si>
  <si>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</si>
  <si>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</si>
  <si>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</si>
  <si>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</si>
  <si>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</si>
  <si>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</si>
  <si>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</si>
  <si>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</si>
  <si>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</si>
  <si>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</si>
  <si>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</si>
  <si>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</si>
  <si>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</si>
  <si>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</si>
  <si>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</si>
  <si>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</si>
  <si>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</si>
  <si>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</si>
  <si>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</si>
  <si>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</si>
  <si>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</si>
  <si>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</si>
  <si>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</si>
  <si>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</si>
  <si>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</si>
  <si>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</si>
  <si>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</si>
  <si>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</si>
  <si>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</si>
  <si>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</si>
  <si>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</si>
  <si>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</si>
  <si>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</si>
  <si>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</si>
  <si>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</si>
  <si>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</si>
  <si>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</si>
  <si>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</si>
  <si>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</si>
  <si>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</si>
  <si>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</si>
  <si>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</si>
  <si>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</si>
  <si>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</si>
  <si>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</si>
  <si>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</si>
  <si>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</si>
  <si>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</si>
  <si>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</si>
  <si>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</si>
  <si>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</si>
  <si>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</si>
  <si>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</si>
  <si>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</si>
  <si>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</si>
  <si>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</si>
  <si>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</si>
  <si>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</si>
  <si>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</si>
  <si>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</si>
  <si>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</si>
  <si>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</si>
  <si>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</si>
  <si>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</si>
  <si>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</si>
  <si>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</si>
  <si>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</si>
  <si>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</si>
  <si>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</si>
  <si>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</si>
  <si>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</si>
  <si>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</si>
  <si>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</si>
  <si>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</si>
  <si>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</si>
  <si>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</si>
  <si>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</si>
  <si>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</si>
  <si>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</si>
  <si>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</si>
  <si>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</si>
  <si>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</si>
  <si>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</si>
  <si>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</si>
  <si>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</si>
  <si>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</si>
  <si>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</si>
  <si>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</si>
  <si>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</si>
  <si>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</si>
  <si>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</si>
  <si>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</si>
  <si>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</si>
  <si>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</si>
  <si>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</si>
  <si>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</si>
  <si>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</si>
  <si>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</si>
  <si>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</si>
  <si>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</si>
  <si>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</si>
  <si>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</si>
  <si>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</si>
  <si>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</si>
  <si>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</si>
  <si>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</si>
  <si>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</si>
  <si>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</si>
  <si>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</si>
  <si>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</si>
  <si>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</si>
  <si>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</si>
  <si>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</si>
  <si>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</si>
  <si>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</si>
  <si>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</si>
  <si>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</si>
  <si>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</si>
  <si>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</si>
  <si>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</si>
  <si>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</si>
  <si>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</si>
  <si>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</si>
  <si>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</si>
  <si>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</si>
  <si>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</si>
  <si>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</si>
  <si>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</si>
  <si>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</si>
  <si>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</si>
  <si>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</si>
  <si>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</si>
  <si>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</si>
  <si>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</si>
  <si>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</si>
  <si>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</si>
  <si>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</si>
  <si>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</si>
  <si>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</si>
  <si>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</si>
  <si>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</si>
  <si>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</si>
  <si>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</si>
  <si>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</si>
  <si>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</si>
  <si>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</si>
  <si>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</si>
  <si>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</si>
  <si>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</si>
  <si>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</si>
  <si>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</si>
  <si>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</si>
  <si>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</si>
  <si>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</si>
  <si>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</si>
  <si>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</si>
  <si>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</si>
  <si>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</si>
  <si>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</si>
  <si>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</si>
  <si>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</si>
  <si>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</si>
  <si>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</si>
  <si>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</si>
  <si>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</si>
  <si>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</si>
  <si>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</si>
  <si>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</si>
  <si>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</si>
  <si>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</si>
  <si>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</si>
  <si>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</si>
  <si>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</si>
  <si>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</si>
  <si>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</si>
  <si>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</si>
  <si>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</si>
  <si>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</si>
  <si>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</si>
  <si>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</si>
  <si>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</si>
  <si>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</si>
  <si>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</si>
  <si>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</si>
  <si>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</si>
  <si>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</si>
  <si>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</si>
  <si>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</si>
  <si>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</si>
  <si>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</si>
  <si>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</si>
  <si>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</si>
  <si>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</si>
  <si>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</si>
  <si>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</si>
  <si>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</si>
  <si>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</si>
  <si>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</si>
  <si>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</si>
  <si>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</si>
  <si>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</si>
  <si>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</si>
  <si>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</si>
  <si>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</si>
  <si>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</si>
  <si>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</si>
  <si>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</si>
  <si>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</si>
  <si>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</si>
  <si>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</si>
  <si>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</si>
  <si>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</si>
  <si>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</si>
  <si>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</si>
  <si>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</si>
  <si>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</si>
  <si>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</si>
  <si>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</si>
  <si>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</si>
  <si>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</si>
  <si>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</si>
  <si>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</si>
  <si>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</si>
  <si>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</si>
  <si>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</si>
  <si>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</si>
  <si>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</si>
  <si>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</si>
  <si>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</si>
  <si>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</si>
  <si>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</si>
  <si>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</si>
  <si>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</si>
  <si>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</si>
  <si>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</si>
  <si>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</si>
  <si>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</si>
  <si>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</si>
  <si>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</si>
  <si>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</si>
  <si>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</si>
  <si>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</si>
  <si>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</si>
  <si>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</si>
  <si>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</si>
  <si>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</si>
  <si>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</si>
  <si>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</si>
  <si>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</si>
  <si>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</si>
  <si>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</si>
  <si>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</si>
  <si>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</si>
  <si>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</si>
  <si>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</si>
  <si>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</si>
  <si>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</si>
  <si>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</si>
  <si>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</si>
  <si>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</si>
  <si>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</si>
  <si>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</si>
  <si>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</si>
  <si>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</si>
  <si>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</si>
  <si>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</si>
  <si>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</si>
  <si>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</si>
  <si>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</si>
  <si>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</si>
  <si>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</si>
  <si>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</si>
  <si>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</si>
  <si>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</si>
  <si>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</si>
  <si>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</si>
  <si>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</si>
  <si>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</si>
  <si>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</si>
  <si>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</si>
  <si>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</si>
  <si>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</si>
  <si>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</si>
  <si>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</si>
  <si>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</si>
  <si>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</si>
  <si>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</si>
  <si>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</si>
  <si>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</si>
  <si>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</si>
  <si>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</si>
  <si>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</si>
  <si>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</si>
  <si>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</si>
  <si>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</si>
  <si>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</si>
  <si>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</si>
  <si>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</si>
  <si>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</si>
  <si>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</si>
  <si>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</si>
  <si>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</si>
  <si>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</si>
  <si>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</si>
  <si>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</si>
  <si>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</si>
  <si>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</si>
  <si>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</si>
  <si>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</si>
  <si>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</si>
  <si>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</si>
  <si>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</si>
  <si>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</si>
  <si>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</si>
  <si>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</si>
  <si>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</si>
  <si>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</si>
  <si>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</si>
  <si>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</si>
  <si>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</si>
  <si>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</si>
  <si>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</si>
  <si>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</si>
  <si>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</si>
  <si>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</si>
  <si>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</si>
  <si>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</si>
  <si>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</si>
  <si>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</si>
  <si>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</si>
  <si>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</si>
  <si>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</si>
  <si>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</si>
  <si>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</si>
  <si>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</si>
  <si>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</si>
  <si>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</si>
  <si>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</si>
  <si>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</si>
  <si>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</si>
  <si>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</si>
  <si>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</si>
  <si>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</si>
  <si>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</si>
  <si>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</si>
  <si>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</si>
  <si>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</si>
  <si>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</si>
  <si>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</si>
  <si>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</si>
  <si>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</si>
  <si>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</si>
  <si>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</si>
  <si>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</si>
  <si>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</si>
  <si>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</si>
  <si>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</si>
  <si>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</si>
  <si>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</si>
  <si>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</si>
  <si>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</si>
  <si>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</si>
  <si>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</si>
  <si>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</si>
  <si>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</si>
  <si>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</si>
  <si>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</si>
  <si>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</si>
  <si>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</si>
  <si>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</si>
  <si>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</si>
  <si>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</si>
  <si>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</si>
  <si>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</si>
  <si>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</si>
  <si>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</si>
  <si>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</si>
  <si>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</si>
  <si>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</si>
  <si>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</si>
  <si>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</si>
  <si>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</si>
  <si>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</si>
  <si>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</si>
  <si>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</si>
  <si>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</si>
  <si>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</si>
  <si>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</si>
  <si>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</si>
  <si>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</si>
  <si>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</si>
  <si>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</si>
  <si>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</si>
  <si>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</si>
  <si>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</si>
  <si>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</si>
  <si>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</si>
  <si>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</si>
  <si>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</si>
  <si>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</si>
  <si>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</si>
  <si>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</si>
  <si>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</si>
  <si>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</si>
  <si>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</si>
  <si>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</si>
  <si>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</si>
  <si>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</si>
  <si>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</si>
  <si>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</si>
  <si>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</si>
  <si>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</si>
  <si>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</si>
  <si>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</si>
  <si>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</si>
  <si>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</si>
  <si>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</si>
  <si>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</si>
  <si>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</si>
  <si>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</si>
  <si>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</si>
  <si>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</si>
  <si>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</si>
  <si>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</si>
  <si>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</si>
  <si>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</si>
  <si>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</si>
  <si>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</si>
  <si>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</si>
  <si>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</si>
  <si>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</si>
  <si>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</si>
  <si>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</si>
  <si>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</si>
  <si>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</si>
  <si>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</si>
  <si>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</si>
  <si>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</si>
  <si>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</si>
  <si>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</si>
  <si>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</si>
  <si>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</si>
  <si>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</si>
  <si>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</si>
  <si>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</si>
  <si>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</si>
  <si>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</si>
  <si>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</si>
  <si>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</si>
  <si>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</si>
  <si>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</si>
  <si>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</si>
  <si>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</si>
  <si>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</si>
  <si>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</si>
  <si>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</si>
  <si>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</si>
  <si>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</si>
  <si>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</si>
  <si>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</si>
  <si>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</si>
  <si>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</si>
  <si>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</si>
  <si>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</si>
  <si>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</si>
  <si>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</si>
  <si>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</si>
  <si>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</si>
  <si>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</si>
  <si>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</si>
  <si>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</si>
  <si>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</si>
  <si>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</si>
  <si>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</si>
  <si>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</si>
  <si>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</si>
  <si>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</si>
  <si>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</si>
  <si>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</si>
  <si>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</si>
  <si>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</si>
  <si>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</si>
  <si>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</si>
  <si>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</si>
  <si>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</si>
  <si>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</si>
  <si>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</si>
  <si>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</si>
  <si>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</si>
  <si>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</si>
  <si>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</si>
  <si>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</si>
  <si>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</si>
  <si>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</si>
  <si>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</si>
  <si>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</si>
  <si>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</si>
  <si>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</si>
  <si>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</si>
  <si>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</si>
  <si>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</si>
  <si>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</si>
  <si>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</si>
  <si>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</si>
  <si>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</si>
  <si>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</si>
  <si>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</si>
  <si>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</si>
  <si>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</si>
  <si>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</si>
  <si>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</si>
  <si>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</si>
  <si>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</si>
  <si>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</si>
  <si>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</si>
  <si>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</si>
  <si>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</si>
  <si>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</si>
  <si>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</si>
  <si>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</si>
  <si>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</si>
  <si>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</si>
  <si>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</si>
  <si>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</si>
  <si>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</si>
  <si>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</si>
  <si>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</si>
  <si>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</si>
  <si>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</si>
  <si>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</si>
  <si>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</si>
  <si>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</si>
  <si>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</si>
  <si>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</si>
  <si>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</si>
  <si>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</si>
  <si>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</si>
  <si>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</si>
  <si>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</si>
  <si>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</si>
  <si>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</si>
  <si>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</si>
  <si>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</si>
  <si>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</si>
  <si>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</si>
  <si>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</si>
  <si>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</si>
  <si>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</si>
  <si>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</si>
  <si>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</si>
  <si>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</si>
  <si>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</si>
  <si>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</si>
  <si>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</si>
  <si>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</si>
  <si>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</si>
  <si>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</si>
  <si>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</si>
  <si>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</si>
  <si>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</si>
  <si>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</si>
  <si>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</si>
  <si>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</si>
  <si>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</si>
  <si>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</si>
  <si>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</si>
  <si>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</si>
  <si>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</si>
  <si>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</si>
  <si>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</si>
  <si>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</si>
  <si>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</si>
  <si>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</si>
  <si>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</si>
  <si>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</si>
  <si>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</si>
  <si>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</si>
  <si>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</si>
  <si>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</si>
  <si>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</si>
  <si>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</si>
  <si>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</si>
  <si>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</si>
  <si>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</si>
  <si>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</si>
  <si>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</si>
  <si>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</si>
  <si>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</si>
  <si>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</si>
  <si>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</si>
  <si>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</si>
  <si>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</si>
  <si>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</si>
  <si>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</si>
  <si>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</si>
  <si>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</si>
  <si>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</si>
  <si>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</si>
  <si>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</si>
  <si>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</si>
  <si>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</si>
  <si>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</si>
  <si>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</si>
  <si>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</si>
  <si>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</si>
  <si>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</si>
  <si>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</si>
  <si>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</si>
  <si>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</si>
  <si>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</si>
  <si>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</si>
  <si>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</si>
  <si>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</si>
  <si>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</si>
  <si>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</si>
  <si>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</si>
  <si>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</si>
  <si>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</si>
  <si>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</si>
  <si>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</si>
  <si>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</si>
  <si>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</si>
  <si>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</si>
  <si>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</si>
  <si>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</si>
  <si>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</si>
  <si>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</si>
  <si>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</si>
  <si>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</si>
  <si>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</si>
  <si>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</si>
  <si>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</si>
  <si>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</si>
  <si>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</si>
  <si>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</si>
  <si>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</si>
  <si>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</si>
  <si>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</si>
  <si>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</si>
  <si>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</si>
  <si>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</si>
  <si>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</si>
  <si>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</si>
  <si>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</si>
  <si>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</si>
  <si>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</si>
  <si>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</si>
  <si>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</si>
  <si>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</si>
  <si>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</si>
  <si>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</si>
  <si>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</si>
  <si>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</si>
  <si>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</si>
  <si>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</si>
  <si>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</si>
  <si>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</si>
  <si>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</si>
  <si>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</si>
  <si>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</si>
  <si>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</si>
  <si>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</si>
  <si>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</si>
  <si>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</si>
  <si>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</si>
  <si>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</si>
  <si>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</si>
  <si>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</si>
  <si>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</si>
  <si>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</si>
  <si>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</si>
  <si>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</si>
  <si>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</si>
  <si>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</si>
  <si>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</si>
  <si>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</si>
  <si>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</si>
  <si>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</si>
  <si>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</si>
  <si>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</si>
  <si>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</si>
  <si>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</si>
  <si>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</si>
  <si>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</si>
  <si>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</si>
  <si>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</si>
  <si>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</si>
  <si>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</si>
  <si>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</si>
  <si>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</si>
  <si>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</si>
  <si>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</si>
  <si>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</si>
  <si>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</si>
  <si>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</si>
  <si>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</si>
  <si>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</si>
  <si>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</si>
  <si>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</si>
  <si>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</si>
  <si>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</si>
  <si>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</si>
  <si>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</si>
  <si>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</si>
  <si>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</si>
  <si>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</si>
  <si>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</si>
  <si>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</si>
  <si>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</si>
  <si>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</si>
  <si>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</si>
  <si>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</si>
  <si>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</si>
  <si>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</si>
  <si>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</si>
  <si>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</si>
  <si>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</si>
  <si>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</si>
  <si>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</si>
  <si>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</si>
  <si>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</si>
  <si>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</si>
  <si>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</si>
  <si>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</si>
  <si>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</si>
  <si>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</si>
  <si>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</si>
  <si>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</si>
  <si>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</si>
  <si>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</si>
  <si>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</si>
  <si>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</si>
  <si>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</si>
  <si>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</si>
  <si>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</si>
  <si>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</si>
  <si>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</si>
  <si>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</si>
  <si>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</si>
  <si>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</si>
  <si>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</si>
  <si>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</si>
  <si>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</si>
  <si>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</si>
  <si>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</si>
  <si>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</si>
  <si>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</si>
  <si>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</si>
  <si>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</si>
  <si>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</si>
  <si>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</si>
  <si>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</si>
  <si>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</si>
  <si>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</si>
  <si>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</si>
  <si>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</si>
  <si>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</si>
  <si>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</si>
  <si>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</si>
  <si>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</si>
  <si>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</si>
  <si>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</si>
  <si>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</si>
  <si>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</si>
  <si>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</si>
  <si>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</si>
  <si>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</si>
  <si>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</si>
  <si>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</si>
  <si>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</si>
  <si>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</si>
  <si>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</si>
  <si>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</si>
  <si>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</si>
  <si>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</si>
  <si>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</si>
  <si>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</si>
  <si>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</si>
  <si>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</si>
  <si>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</si>
  <si>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</si>
  <si>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</si>
  <si>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</si>
  <si>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</si>
  <si>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</si>
  <si>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</si>
  <si>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</si>
  <si>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</si>
  <si>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</si>
  <si>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</si>
  <si>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</si>
  <si>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</si>
  <si>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</si>
  <si>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</si>
  <si>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</si>
  <si>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</si>
  <si>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</si>
  <si>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</si>
  <si>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</si>
  <si>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</si>
  <si>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</si>
  <si>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</si>
  <si>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</si>
  <si>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</si>
  <si>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</si>
  <si>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</si>
  <si>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</si>
  <si>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</si>
  <si>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</si>
  <si>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</si>
  <si>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</si>
  <si>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</si>
  <si>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</si>
  <si>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</si>
  <si>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</si>
  <si>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</si>
  <si>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</si>
  <si>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</si>
  <si>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</si>
  <si>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</si>
  <si>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</si>
  <si>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</si>
  <si>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</si>
  <si>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</si>
  <si>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</si>
  <si>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</si>
  <si>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</si>
  <si>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</si>
  <si>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</si>
  <si>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</si>
  <si>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</si>
  <si>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</si>
  <si>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</si>
  <si>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</si>
  <si>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</si>
  <si>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</si>
  <si>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</si>
  <si>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</si>
  <si>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</si>
  <si>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</si>
  <si>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</si>
  <si>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</si>
  <si>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</si>
  <si>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</si>
  <si>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</si>
  <si>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</si>
  <si>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</si>
  <si>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</si>
  <si>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</si>
  <si>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</si>
  <si>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</si>
  <si>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</si>
  <si>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</si>
  <si>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</si>
  <si>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</si>
  <si>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</si>
  <si>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</si>
  <si>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</si>
  <si>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</si>
  <si>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</si>
  <si>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</si>
  <si>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</si>
  <si>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</si>
  <si>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</si>
  <si>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</si>
  <si>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</si>
  <si>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</si>
  <si>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</si>
  <si>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</si>
  <si>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</si>
  <si>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</si>
  <si>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</si>
  <si>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</si>
  <si>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</si>
  <si>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</si>
  <si>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</si>
  <si>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</si>
  <si>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</si>
  <si>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</si>
  <si>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</si>
  <si>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</si>
  <si>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</si>
  <si>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</si>
  <si>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</si>
  <si>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</si>
  <si>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</si>
  <si>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</si>
  <si>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</si>
  <si>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</si>
  <si>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</si>
  <si>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</si>
  <si>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</si>
  <si>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</si>
  <si>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</si>
  <si>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</si>
  <si>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</si>
  <si>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</si>
  <si>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</si>
  <si>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</si>
  <si>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</si>
  <si>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</si>
  <si>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</si>
  <si>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</si>
  <si>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</si>
  <si>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</si>
  <si>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</si>
  <si>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</si>
  <si>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</si>
  <si>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</si>
  <si>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</si>
  <si>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</si>
  <si>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</si>
  <si>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</si>
  <si>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</si>
  <si>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</si>
  <si>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</si>
  <si>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</si>
  <si>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</si>
  <si>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</si>
  <si>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</si>
  <si>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</si>
  <si>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</si>
  <si>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</si>
  <si>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</si>
  <si>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</si>
  <si>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</si>
  <si>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</si>
  <si>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</si>
  <si>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</si>
  <si>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</si>
  <si>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</si>
  <si>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</si>
  <si>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</si>
  <si>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</si>
  <si>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</si>
  <si>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</si>
  <si>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</si>
  <si>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</si>
  <si>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</si>
  <si>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</si>
  <si>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</si>
  <si>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</si>
  <si>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</si>
  <si>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</si>
  <si>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</si>
  <si>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</si>
  <si>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</si>
  <si>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</si>
  <si>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</si>
  <si>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</si>
  <si>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</si>
  <si>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</si>
  <si>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</si>
  <si>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</si>
  <si>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</si>
  <si>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</si>
  <si>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</si>
  <si>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</si>
  <si>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</si>
  <si>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</si>
  <si>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</si>
  <si>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</si>
  <si>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</si>
  <si>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</si>
  <si>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</si>
  <si>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</si>
  <si>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</si>
  <si>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</si>
  <si>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</si>
  <si>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</si>
  <si>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</si>
  <si>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</si>
  <si>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</si>
  <si>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</si>
  <si>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</si>
  <si>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</si>
  <si>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</si>
  <si>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</si>
  <si>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</si>
  <si>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</si>
  <si>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</si>
  <si>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</si>
  <si>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</si>
  <si>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</si>
  <si>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</si>
  <si>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</si>
  <si>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</si>
  <si>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</si>
  <si>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</si>
  <si>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</si>
  <si>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</si>
  <si>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</si>
  <si>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</si>
  <si>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</si>
  <si>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</si>
  <si>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</si>
  <si>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</si>
  <si>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</si>
  <si>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</si>
  <si>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</si>
  <si>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</si>
  <si>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</si>
  <si>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</si>
  <si>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</si>
  <si>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</si>
  <si>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</si>
  <si>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</si>
  <si>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</si>
  <si>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</si>
  <si>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</si>
  <si>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</si>
  <si>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</si>
  <si>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</si>
  <si>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</si>
  <si>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</si>
  <si>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</si>
  <si>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</si>
  <si>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</si>
  <si>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</si>
  <si>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</si>
  <si>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</si>
  <si>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</si>
  <si>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</si>
  <si>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</si>
  <si>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</si>
  <si>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</si>
  <si>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</si>
  <si>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</si>
  <si>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</si>
  <si>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</si>
  <si>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</si>
  <si>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</si>
  <si>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</si>
  <si>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</si>
  <si>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</si>
  <si>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</si>
  <si>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</si>
  <si>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</si>
  <si>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</si>
  <si>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</si>
  <si>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</si>
  <si>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</si>
  <si>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</si>
  <si>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</si>
  <si>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</si>
  <si>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</si>
  <si>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</si>
  <si>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</si>
  <si>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</si>
  <si>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</si>
  <si>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</si>
  <si>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</si>
  <si>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</si>
  <si>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</si>
  <si>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</si>
  <si>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</si>
  <si>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</si>
  <si>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</si>
  <si>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</si>
  <si>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</si>
  <si>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</si>
  <si>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</si>
  <si>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</si>
  <si>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</si>
  <si>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</si>
  <si>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</si>
  <si>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</si>
  <si>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</si>
  <si>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</si>
  <si>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</si>
  <si>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</si>
  <si>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</si>
  <si>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</si>
  <si>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</si>
  <si>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</si>
  <si>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</si>
  <si>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</si>
  <si>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</si>
  <si>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</si>
  <si>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</si>
  <si>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</si>
  <si>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</si>
  <si>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</si>
  <si>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</si>
  <si>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</si>
  <si>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</si>
  <si>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</si>
  <si>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</si>
  <si>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</si>
  <si>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</si>
  <si>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</si>
  <si>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</si>
  <si>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</si>
  <si>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</si>
  <si>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</si>
  <si>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</si>
  <si>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</si>
  <si>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</si>
  <si>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</si>
  <si>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</si>
  <si>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</si>
  <si>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</si>
  <si>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</si>
  <si>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</si>
  <si>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</si>
  <si>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</si>
  <si>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</si>
  <si>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</si>
  <si>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</si>
  <si>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</si>
  <si>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</si>
  <si>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</si>
  <si>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</si>
  <si>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</si>
  <si>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</si>
  <si>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</si>
  <si>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</si>
  <si>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</si>
  <si>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</si>
  <si>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</si>
  <si>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</si>
  <si>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</si>
  <si>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</si>
  <si>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</si>
  <si>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</si>
  <si>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</si>
  <si>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</si>
  <si>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</si>
  <si>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</si>
  <si>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</si>
  <si>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</si>
  <si>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</si>
  <si>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</si>
  <si>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</si>
  <si>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</si>
  <si>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</si>
  <si>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</si>
  <si>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</si>
  <si>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</si>
  <si>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</si>
  <si>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</si>
  <si>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</si>
  <si>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</si>
  <si>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</si>
  <si>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</si>
  <si>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</si>
  <si>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</si>
  <si>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</si>
  <si>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</si>
  <si>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</si>
  <si>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</si>
  <si>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</si>
  <si>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</si>
  <si>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</si>
  <si>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</si>
  <si>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</si>
  <si>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</si>
  <si>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</si>
  <si>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</si>
  <si>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</si>
  <si>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</si>
  <si>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</si>
  <si>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</si>
  <si>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</si>
  <si>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</si>
  <si>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</si>
  <si>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</si>
  <si>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</si>
  <si>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</si>
  <si>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</si>
  <si>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</si>
  <si>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</si>
  <si>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</si>
  <si>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</si>
  <si>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</si>
  <si>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</si>
  <si>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</si>
  <si>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</si>
  <si>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</si>
  <si>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</si>
  <si>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</si>
  <si>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</si>
  <si>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</si>
  <si>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</si>
  <si>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</si>
  <si>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</si>
  <si>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</si>
  <si>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</si>
  <si>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</si>
  <si>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</si>
  <si>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</si>
  <si>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</si>
  <si>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</si>
  <si>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</si>
  <si>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</si>
  <si>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</si>
  <si>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</si>
  <si>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</si>
  <si>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</si>
  <si>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</si>
  <si>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</si>
  <si>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</si>
  <si>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</si>
  <si>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</si>
  <si>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</si>
  <si>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</si>
  <si>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</si>
  <si>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</si>
  <si>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</si>
  <si>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</si>
  <si>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</si>
  <si>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</si>
  <si>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</si>
  <si>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</si>
  <si>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</si>
  <si>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</si>
  <si>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</si>
  <si>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</si>
  <si>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</si>
  <si>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</si>
  <si>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</si>
  <si>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</si>
  <si>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</si>
  <si>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</si>
  <si>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</si>
  <si>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</si>
  <si>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</si>
  <si>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</si>
  <si>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</si>
  <si>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</si>
  <si>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</si>
  <si>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</si>
  <si>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</si>
  <si>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</si>
  <si>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</si>
  <si>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</si>
  <si>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</si>
  <si>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</si>
  <si>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</si>
  <si>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</si>
  <si>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</si>
  <si>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</si>
  <si>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</si>
  <si>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</si>
  <si>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</si>
  <si>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</si>
  <si>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</si>
  <si>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</si>
  <si>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</si>
  <si>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</si>
  <si>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</si>
  <si>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</si>
  <si>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</si>
  <si>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</si>
  <si>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</si>
  <si>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</si>
  <si>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</si>
  <si>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</si>
  <si>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</si>
  <si>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</si>
  <si>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</si>
  <si>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</si>
  <si>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</si>
  <si>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</si>
  <si>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</si>
  <si>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</si>
  <si>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</si>
  <si>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</si>
  <si>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</si>
  <si>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</si>
  <si>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</si>
  <si>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</si>
  <si>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</si>
  <si>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</si>
  <si>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</si>
  <si>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</si>
  <si>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</si>
  <si>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</si>
  <si>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</si>
  <si>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</si>
  <si>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</si>
  <si>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</si>
  <si>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</si>
  <si>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</si>
  <si>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</si>
  <si>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</si>
  <si>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</si>
  <si>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</si>
  <si>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</si>
  <si>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</si>
  <si>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</si>
  <si>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</si>
  <si>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</si>
  <si>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</si>
  <si>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</si>
  <si>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</si>
  <si>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</si>
  <si>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</si>
  <si>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</si>
  <si>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</si>
  <si>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</si>
  <si>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</si>
  <si>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</si>
  <si>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</si>
  <si>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</si>
  <si>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</si>
  <si>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</si>
  <si>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</si>
  <si>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</si>
  <si>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</si>
  <si>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</si>
  <si>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</si>
  <si>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</si>
  <si>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</si>
  <si>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</si>
  <si>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</si>
  <si>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</si>
  <si>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</si>
  <si>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</si>
  <si>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</si>
  <si>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</si>
  <si>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</si>
  <si>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</si>
  <si>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</si>
  <si>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</si>
  <si>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</si>
  <si>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</si>
  <si>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</si>
  <si>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</si>
  <si>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</si>
  <si>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</si>
  <si>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</si>
  <si>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</si>
  <si>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</si>
  <si>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</si>
  <si>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</si>
  <si>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</si>
  <si>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</si>
  <si>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</si>
  <si>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</si>
  <si>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</si>
  <si>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</si>
  <si>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</si>
  <si>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</si>
  <si>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</si>
  <si>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</si>
  <si>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</si>
  <si>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</si>
  <si>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</si>
  <si>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</si>
  <si>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</si>
  <si>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</si>
  <si>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</si>
  <si>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</si>
  <si>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</si>
  <si>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</si>
  <si>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</si>
  <si>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</si>
  <si>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</si>
  <si>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</si>
  <si>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</si>
  <si>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</si>
  <si>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</si>
  <si>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</si>
  <si>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</si>
  <si>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</si>
  <si>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</si>
  <si>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</si>
  <si>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</si>
  <si>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</si>
  <si>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</si>
  <si>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</si>
  <si>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</si>
  <si>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</si>
  <si>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</si>
  <si>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</si>
  <si>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</si>
  <si>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</si>
  <si>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</si>
  <si>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</si>
  <si>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</si>
  <si>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</si>
  <si>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</si>
  <si>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</si>
  <si>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</si>
  <si>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</si>
  <si>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</si>
  <si>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</si>
  <si>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</si>
  <si>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</si>
  <si>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</si>
  <si>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</si>
  <si>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</si>
  <si>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</si>
  <si>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</si>
  <si>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</si>
  <si>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</si>
  <si>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</si>
  <si>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</si>
  <si>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</si>
  <si>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</si>
  <si>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</si>
  <si>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</si>
  <si>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</si>
  <si>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</si>
  <si>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</si>
  <si>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</si>
  <si>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</si>
  <si>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</si>
  <si>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</si>
  <si>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</si>
  <si>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</si>
  <si>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</si>
  <si>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</si>
  <si>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</si>
  <si>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</si>
  <si>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</si>
  <si>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</si>
  <si>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</si>
  <si>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</si>
  <si>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</si>
  <si>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</si>
  <si>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</si>
  <si>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</si>
  <si>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</si>
  <si>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</si>
  <si>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</si>
  <si>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</si>
  <si>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</si>
  <si>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</si>
  <si>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</si>
  <si>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</si>
  <si>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</si>
  <si>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</si>
  <si>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</si>
  <si>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</si>
  <si>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</si>
  <si>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</si>
  <si>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</si>
  <si>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</si>
  <si>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</si>
  <si>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</si>
  <si>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</si>
  <si>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</si>
  <si>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</si>
  <si>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</si>
  <si>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</si>
  <si>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</si>
  <si>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</si>
  <si>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</si>
  <si>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</si>
  <si>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</si>
  <si>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</si>
  <si>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</si>
  <si>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</si>
  <si>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</si>
  <si>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</si>
  <si>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</si>
  <si>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</si>
  <si>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</si>
  <si>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</si>
  <si>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</si>
  <si>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</si>
  <si>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</si>
  <si>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</si>
  <si>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</si>
  <si>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</si>
  <si>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</si>
  <si>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</si>
  <si>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</si>
  <si>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</si>
  <si>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</si>
  <si>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</si>
  <si>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</si>
  <si>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</si>
  <si>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</si>
  <si>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</si>
  <si>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</si>
  <si>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</si>
  <si>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</si>
  <si>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</si>
  <si>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</si>
  <si>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</si>
  <si>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</si>
  <si>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</si>
  <si>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</si>
  <si>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</si>
  <si>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</si>
  <si>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</si>
  <si>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</si>
  <si>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</si>
  <si>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</si>
  <si>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</si>
  <si>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</si>
  <si>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</si>
  <si>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</si>
  <si>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</si>
  <si>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</si>
  <si>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</si>
  <si>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</si>
  <si>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</si>
  <si>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</si>
  <si>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</si>
  <si>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</si>
  <si>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</si>
  <si>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</si>
  <si>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</si>
  <si>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</si>
  <si>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</si>
  <si>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</si>
  <si>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</si>
  <si>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</si>
  <si>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</si>
  <si>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</si>
  <si>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</si>
  <si>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</si>
  <si>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</si>
  <si>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</si>
  <si>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</si>
  <si>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</si>
  <si>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</si>
  <si>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</si>
  <si>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</si>
  <si>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</si>
  <si>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</si>
  <si>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</si>
  <si>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</si>
  <si>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</si>
  <si>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</si>
  <si>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</si>
  <si>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</si>
  <si>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</si>
  <si>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</si>
  <si>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</si>
  <si>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</si>
  <si>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</si>
  <si>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</si>
  <si>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</si>
  <si>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</si>
  <si>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</si>
  <si>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</si>
  <si>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</si>
  <si>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</si>
  <si>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</si>
  <si>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</si>
  <si>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</si>
  <si>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</si>
  <si>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</si>
  <si>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</si>
  <si>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</si>
  <si>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</si>
  <si>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</si>
  <si>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</si>
  <si>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</si>
  <si>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</si>
  <si>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</si>
  <si>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</si>
  <si>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</si>
  <si>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</si>
  <si>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</si>
  <si>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</si>
  <si>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</si>
  <si>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</si>
  <si>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</si>
  <si>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</si>
  <si>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</si>
  <si>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</si>
  <si>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</si>
  <si>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</si>
  <si>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</si>
  <si>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</si>
  <si>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</si>
  <si>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</si>
  <si>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</si>
  <si>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</si>
  <si>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</si>
  <si>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</si>
  <si>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</si>
  <si>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</si>
  <si>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</si>
  <si>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</si>
  <si>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</si>
  <si>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</si>
  <si>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</si>
  <si>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</si>
  <si>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</si>
  <si>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</si>
  <si>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</si>
  <si>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</si>
  <si>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</si>
  <si>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</si>
  <si>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</si>
  <si>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</si>
  <si>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</si>
  <si>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</si>
  <si>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</si>
  <si>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</si>
  <si>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</si>
  <si>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</si>
  <si>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</si>
  <si>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</si>
  <si>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</si>
  <si>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</si>
  <si>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</si>
  <si>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</si>
  <si>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</si>
  <si>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</si>
  <si>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</si>
  <si>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</si>
  <si>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</si>
  <si>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</si>
  <si>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</si>
  <si>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</si>
  <si>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</si>
  <si>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</si>
  <si>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</si>
  <si>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</si>
  <si>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</si>
  <si>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</si>
  <si>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</si>
  <si>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</si>
  <si>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</si>
  <si>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</si>
  <si>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</si>
  <si>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</si>
  <si>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</si>
  <si>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</si>
  <si>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</si>
  <si>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</si>
  <si>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</si>
  <si>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</si>
  <si>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</si>
  <si>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</si>
  <si>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</si>
  <si>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</si>
  <si>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</si>
  <si>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</si>
  <si>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</si>
  <si>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</si>
  <si>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</si>
  <si>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</si>
  <si>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</si>
  <si>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</si>
  <si>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</si>
  <si>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</si>
  <si>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</si>
  <si>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</si>
  <si>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</si>
  <si>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</si>
  <si>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</si>
  <si>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</si>
  <si>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</si>
  <si>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</si>
  <si>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</si>
  <si>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</si>
  <si>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</si>
  <si>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</si>
  <si>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</si>
  <si>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</si>
  <si>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</si>
  <si>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</si>
  <si>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</si>
  <si>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</si>
  <si>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</si>
  <si>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</si>
  <si>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</si>
  <si>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</si>
  <si>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</si>
  <si>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</si>
  <si>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</si>
  <si>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</si>
  <si>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</si>
  <si>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</si>
  <si>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</si>
  <si>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</si>
  <si>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</si>
  <si>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</si>
  <si>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</si>
  <si>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</si>
  <si>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</si>
  <si>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</si>
  <si>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</si>
  <si>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</si>
  <si>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</si>
  <si>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</si>
  <si>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</si>
  <si>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</si>
  <si>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</si>
  <si>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</si>
  <si>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</si>
  <si>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</si>
  <si>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</si>
  <si>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</si>
  <si>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</si>
  <si>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</si>
  <si>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</si>
  <si>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</si>
  <si>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</si>
  <si>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</si>
  <si>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</si>
  <si>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</si>
  <si>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</si>
  <si>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</si>
  <si>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</si>
  <si>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</si>
  <si>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</si>
  <si>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</si>
  <si>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</si>
  <si>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</si>
  <si>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</si>
  <si>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</si>
  <si>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</si>
  <si>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</si>
  <si>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</si>
  <si>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</si>
  <si>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</si>
  <si>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</si>
  <si>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</si>
  <si>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</si>
  <si>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</si>
  <si>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</si>
  <si>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</si>
  <si>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</si>
  <si>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</si>
  <si>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</si>
  <si>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</si>
  <si>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</si>
  <si>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</si>
  <si>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</si>
  <si>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</si>
  <si>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</si>
  <si>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</si>
  <si>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</si>
  <si>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</si>
  <si>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</si>
  <si>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</si>
  <si>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</si>
  <si>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</si>
  <si>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</si>
  <si>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</si>
  <si>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</si>
  <si>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</si>
  <si>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</si>
  <si>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</si>
  <si>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</si>
  <si>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</si>
  <si>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</si>
  <si>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</si>
  <si>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</si>
  <si>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</si>
  <si>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</si>
  <si>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</si>
  <si>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</si>
  <si>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</si>
  <si>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</si>
  <si>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</si>
  <si>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</si>
  <si>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</si>
  <si>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</si>
  <si>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</si>
  <si>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</si>
  <si>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</si>
  <si>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</si>
  <si>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</si>
  <si>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</si>
  <si>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</si>
  <si>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</si>
  <si>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</si>
  <si>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</si>
  <si>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</si>
  <si>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</si>
  <si>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</si>
  <si>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</si>
  <si>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</si>
  <si>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</si>
  <si>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</si>
  <si>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</si>
  <si>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</si>
  <si>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</si>
  <si>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</si>
  <si>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</si>
  <si>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</si>
  <si>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</si>
  <si>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</si>
  <si>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</si>
  <si>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</si>
  <si>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</si>
  <si>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</si>
  <si>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</si>
  <si>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</si>
  <si>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</si>
  <si>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</si>
  <si>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</si>
  <si>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</si>
  <si>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</si>
  <si>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</si>
  <si>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</si>
  <si>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</si>
  <si>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</si>
  <si>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</si>
  <si>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</si>
  <si>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</si>
  <si>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</si>
  <si>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</si>
  <si>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</si>
  <si>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</si>
  <si>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</si>
  <si>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</si>
  <si>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</si>
  <si>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</si>
  <si>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</si>
  <si>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</si>
  <si>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</si>
  <si>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</si>
  <si>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</si>
  <si>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</si>
  <si>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</si>
  <si>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</si>
  <si>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</si>
  <si>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</si>
  <si>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</si>
  <si>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</si>
  <si>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</si>
  <si>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</si>
  <si>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</si>
  <si>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</si>
  <si>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</si>
  <si>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</si>
  <si>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</si>
  <si>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</si>
  <si>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</si>
  <si>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</si>
  <si>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</si>
  <si>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</si>
  <si>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</si>
  <si>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</si>
  <si>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</si>
  <si>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</si>
  <si>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</si>
  <si>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</si>
  <si>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</si>
  <si>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</si>
  <si>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</si>
  <si>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</si>
  <si>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</si>
  <si>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</si>
  <si>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</si>
  <si>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</si>
  <si>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</si>
  <si>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</si>
  <si>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</si>
  <si>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</si>
  <si>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</si>
  <si>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</si>
  <si>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</si>
  <si>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</si>
  <si>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</si>
  <si>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</si>
  <si>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</si>
  <si>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</si>
  <si>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</si>
  <si>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</si>
  <si>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</si>
  <si>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</si>
  <si>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</si>
  <si>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</si>
  <si>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</si>
  <si>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</si>
  <si>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</si>
  <si>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</si>
  <si>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</si>
  <si>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</si>
  <si>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</si>
  <si>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</si>
  <si>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</si>
  <si>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</si>
  <si>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</si>
  <si>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</si>
  <si>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</si>
  <si>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</si>
  <si>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</si>
  <si>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</si>
  <si>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</si>
  <si>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</si>
  <si>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</si>
  <si>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</si>
  <si>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</si>
  <si>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</si>
  <si>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</si>
  <si>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</si>
  <si>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</si>
  <si>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</si>
  <si>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</si>
  <si>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</si>
  <si>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</si>
  <si>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</si>
  <si>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</si>
  <si>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</si>
  <si>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</si>
  <si>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</si>
  <si>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</si>
  <si>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</si>
  <si>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</si>
  <si>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</si>
  <si>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</si>
  <si>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</si>
  <si>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</si>
  <si>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</si>
  <si>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</si>
  <si>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</si>
  <si>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</si>
  <si>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</si>
  <si>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</si>
  <si>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</si>
  <si>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</si>
  <si>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</si>
  <si>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</si>
  <si>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</si>
  <si>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</si>
  <si>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</si>
  <si>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</si>
  <si>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</si>
  <si>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</si>
  <si>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</si>
  <si>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</si>
  <si>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</si>
  <si>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</si>
  <si>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</si>
  <si>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</si>
  <si>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</si>
  <si>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</si>
  <si>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</si>
  <si>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</si>
  <si>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</si>
  <si>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</si>
  <si>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</si>
  <si>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</si>
  <si>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</si>
  <si>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</si>
  <si>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</si>
  <si>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</si>
  <si>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</si>
  <si>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</si>
  <si>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</si>
  <si>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</si>
  <si>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</si>
  <si>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</si>
  <si>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</si>
  <si>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</si>
  <si>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</si>
  <si>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</si>
  <si>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</si>
  <si>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</si>
  <si>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</si>
  <si>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</si>
  <si>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</si>
  <si>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</si>
  <si>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</si>
  <si>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</si>
  <si>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</si>
  <si>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</si>
  <si>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</si>
  <si>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</si>
  <si>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</si>
  <si>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</si>
  <si>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</si>
  <si>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</si>
  <si>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</si>
  <si>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</si>
  <si>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</si>
  <si>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</si>
  <si>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</si>
  <si>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</si>
  <si>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</si>
  <si>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</si>
  <si>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</si>
  <si>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</si>
  <si>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</si>
  <si>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</si>
  <si>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</si>
  <si>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</si>
  <si>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</si>
  <si>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</si>
  <si>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</si>
  <si>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</si>
  <si>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</si>
  <si>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</si>
  <si>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</si>
  <si>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</si>
  <si>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</si>
  <si>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</si>
  <si>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</si>
  <si>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</si>
  <si>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</si>
  <si>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</si>
  <si>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</si>
  <si>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</si>
  <si>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</si>
  <si>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</si>
  <si>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</si>
  <si>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</si>
  <si>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</si>
  <si>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</si>
  <si>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</si>
  <si>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</si>
  <si>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</si>
  <si>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</si>
  <si>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</si>
  <si>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</si>
  <si>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</si>
  <si>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</si>
  <si>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</si>
  <si>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</si>
  <si>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</si>
  <si>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</si>
  <si>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</si>
  <si>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</si>
  <si>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</si>
  <si>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</si>
  <si>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</si>
  <si>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</si>
  <si>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</si>
  <si>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</si>
  <si>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</si>
  <si>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</si>
  <si>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</si>
  <si>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</si>
  <si>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</si>
  <si>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</si>
  <si>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</si>
  <si>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</si>
  <si>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</si>
  <si>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</si>
  <si>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</si>
  <si>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</si>
  <si>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</si>
  <si>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</si>
  <si>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</si>
  <si>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</si>
  <si>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</si>
  <si>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</si>
  <si>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</si>
  <si>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</si>
  <si>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</si>
  <si>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</si>
  <si>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</si>
  <si>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</si>
  <si>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</si>
  <si>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</si>
  <si>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</si>
  <si>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</si>
  <si>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</si>
  <si>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</si>
  <si>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</si>
  <si>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</si>
  <si>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</si>
  <si>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</si>
  <si>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</si>
  <si>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</si>
  <si>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</si>
  <si>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</si>
  <si>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</si>
  <si>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</si>
  <si>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</si>
  <si>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</si>
  <si>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</si>
  <si>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</si>
  <si>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</si>
  <si>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</si>
  <si>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</si>
  <si>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</si>
  <si>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</si>
  <si>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</si>
  <si>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</si>
  <si>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</si>
  <si>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</si>
  <si>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</si>
  <si>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</si>
  <si>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</si>
  <si>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</si>
  <si>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</si>
  <si>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</si>
  <si>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</si>
  <si>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</si>
  <si>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</si>
  <si>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</si>
  <si>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</si>
  <si>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</si>
  <si>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</si>
  <si>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</si>
  <si>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</si>
  <si>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</si>
  <si>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</si>
  <si>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</si>
  <si>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</si>
  <si>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</si>
  <si>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</si>
  <si>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</si>
  <si>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</si>
  <si>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</si>
  <si>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</si>
  <si>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</si>
  <si>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</si>
  <si>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</si>
  <si>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</si>
  <si>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</si>
  <si>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</si>
  <si>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</si>
  <si>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</si>
  <si>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</si>
  <si>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</si>
  <si>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</si>
  <si>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</si>
  <si>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</si>
  <si>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</si>
  <si>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</si>
  <si>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</si>
  <si>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</si>
  <si>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</si>
  <si>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</si>
  <si>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</si>
  <si>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</si>
  <si>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</si>
  <si>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</si>
  <si>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</si>
  <si>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</si>
  <si>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</si>
  <si>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</si>
  <si>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</si>
  <si>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</si>
  <si>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</si>
  <si>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</si>
  <si>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</si>
  <si>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</si>
  <si>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</si>
  <si>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</si>
  <si>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</si>
  <si>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</si>
  <si>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</si>
  <si>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</si>
  <si>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</si>
  <si>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</si>
  <si>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</si>
  <si>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</si>
  <si>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</si>
  <si>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</si>
  <si>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</si>
  <si>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</si>
  <si>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</si>
  <si>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</si>
  <si>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</si>
  <si>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</si>
  <si>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</si>
  <si>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</si>
  <si>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</si>
  <si>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</si>
  <si>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</si>
  <si>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</si>
  <si>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</si>
  <si>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</si>
  <si>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</si>
  <si>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</si>
  <si>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</si>
  <si>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</si>
  <si>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</si>
  <si>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</si>
  <si>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</si>
  <si>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</si>
  <si>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</si>
  <si>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</si>
  <si>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</si>
  <si>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</si>
  <si>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</si>
  <si>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</si>
  <si>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</si>
  <si>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</si>
  <si>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</si>
  <si>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</si>
  <si>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</si>
  <si>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</si>
  <si>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</si>
  <si>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</si>
  <si>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</si>
  <si>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</si>
  <si>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</si>
  <si>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</si>
  <si>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</si>
  <si>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</si>
  <si>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</si>
  <si>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</si>
  <si>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</si>
  <si>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</si>
  <si>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</si>
  <si>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</si>
  <si>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</si>
  <si>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</si>
  <si>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</si>
  <si>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</si>
  <si>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</si>
  <si>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</si>
  <si>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</si>
  <si>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</si>
  <si>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</si>
  <si>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</si>
  <si>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</si>
  <si>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</si>
  <si>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</si>
  <si>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</si>
  <si>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</si>
  <si>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</si>
  <si>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</si>
  <si>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</si>
  <si>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</si>
  <si>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</si>
  <si>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</si>
  <si>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</si>
  <si>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</si>
  <si>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</si>
  <si>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</si>
  <si>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</si>
  <si>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</si>
  <si>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</si>
  <si>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</si>
  <si>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</si>
  <si>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</si>
  <si>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</si>
  <si>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</si>
  <si>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</si>
  <si>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</si>
  <si>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</si>
  <si>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</si>
  <si>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</si>
  <si>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</si>
  <si>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</si>
  <si>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</si>
  <si>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</si>
  <si>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</si>
  <si>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</si>
  <si>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</si>
  <si>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</si>
  <si>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</si>
  <si>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</si>
  <si>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</si>
  <si>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</si>
  <si>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</si>
  <si>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</si>
  <si>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</si>
  <si>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</si>
  <si>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</si>
  <si>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</si>
  <si>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</si>
  <si>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</si>
  <si>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</si>
  <si>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</si>
  <si>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</si>
  <si>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</si>
  <si>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</si>
  <si>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</si>
  <si>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</si>
  <si>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</si>
  <si>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</si>
  <si>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</si>
  <si>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</si>
  <si>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</si>
  <si>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</si>
  <si>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</si>
  <si>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</si>
  <si>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</si>
  <si>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</si>
  <si>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</si>
  <si>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</si>
  <si>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</si>
  <si>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</si>
  <si>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</si>
  <si>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</si>
  <si>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</si>
  <si>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</si>
  <si>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</si>
  <si>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</si>
  <si>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</si>
  <si>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</si>
  <si>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</si>
  <si>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</si>
  <si>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</si>
  <si>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</si>
  <si>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</si>
  <si>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</si>
  <si>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</si>
  <si>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</si>
  <si>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</si>
  <si>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</si>
  <si>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</si>
  <si>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</si>
  <si>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</si>
  <si>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</si>
  <si>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</si>
  <si>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</si>
  <si>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</si>
  <si>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</si>
  <si>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</si>
  <si>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</si>
  <si>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</si>
  <si>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</si>
  <si>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</si>
  <si>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</si>
  <si>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</si>
  <si>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</si>
  <si>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</si>
  <si>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</si>
  <si>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</si>
  <si>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</si>
  <si>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</si>
  <si>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</si>
  <si>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</si>
  <si>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</si>
  <si>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</si>
  <si>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</si>
  <si>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</si>
  <si>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</si>
  <si>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</si>
  <si>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</si>
  <si>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</si>
  <si>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</si>
  <si>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</si>
  <si>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</si>
  <si>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</si>
  <si>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</si>
  <si>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</si>
  <si>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</si>
  <si>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</si>
  <si>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</si>
  <si>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</si>
  <si>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</si>
  <si>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</si>
  <si>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</si>
  <si>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</si>
  <si>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</si>
  <si>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</si>
  <si>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</si>
  <si>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</si>
  <si>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</si>
  <si>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</si>
  <si>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</si>
  <si>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</si>
  <si>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</si>
  <si>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</si>
  <si>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</si>
  <si>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</si>
  <si>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</si>
  <si>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</si>
  <si>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</si>
  <si>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</si>
  <si>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</si>
  <si>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</si>
  <si>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</si>
  <si>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</si>
  <si>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</si>
  <si>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</si>
  <si>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</si>
  <si>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</si>
  <si>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</si>
  <si>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</si>
  <si>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</si>
  <si>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</si>
  <si>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</si>
  <si>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</si>
  <si>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</si>
  <si>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</si>
  <si>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</si>
  <si>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</si>
  <si>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</si>
  <si>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</si>
  <si>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</si>
  <si>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</si>
  <si>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</si>
  <si>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</si>
  <si>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</si>
  <si>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</si>
  <si>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</si>
  <si>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</si>
  <si>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</si>
  <si>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</si>
  <si>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</si>
  <si>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</si>
  <si>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</si>
  <si>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</si>
  <si>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</si>
  <si>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</si>
  <si>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</si>
  <si>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</si>
  <si>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</si>
  <si>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</si>
  <si>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</si>
  <si>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</si>
  <si>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</si>
  <si>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</si>
  <si>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</si>
  <si>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</si>
  <si>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</si>
  <si>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</si>
  <si>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</si>
  <si>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</si>
  <si>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</si>
  <si>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</si>
  <si>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</si>
  <si>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</si>
  <si>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</si>
  <si>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</si>
  <si>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</si>
  <si>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</si>
  <si>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</si>
  <si>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</si>
  <si>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</si>
  <si>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</si>
  <si>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</si>
  <si>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</si>
  <si>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</si>
  <si>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</si>
  <si>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</si>
  <si>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</si>
  <si>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</si>
  <si>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</si>
  <si>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</si>
  <si>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</si>
  <si>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</si>
  <si>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</si>
  <si>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</si>
  <si>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</si>
  <si>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</si>
  <si>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</si>
  <si>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</si>
  <si>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</si>
  <si>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</si>
  <si>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</si>
  <si>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</si>
  <si>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</si>
  <si>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</si>
  <si>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</si>
  <si>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</si>
  <si>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</si>
  <si>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</si>
  <si>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</si>
  <si>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</si>
  <si>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</si>
  <si>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</si>
  <si>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</si>
  <si>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</si>
  <si>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</si>
  <si>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</si>
  <si>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</si>
  <si>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</si>
  <si>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</si>
  <si>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</si>
  <si>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</si>
  <si>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</si>
  <si>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</si>
  <si>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</si>
  <si>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</si>
  <si>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</si>
  <si>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</si>
  <si>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</si>
  <si>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</si>
  <si>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</si>
  <si>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</si>
  <si>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</si>
  <si>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</si>
  <si>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</si>
  <si>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</si>
  <si>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</si>
  <si>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</si>
  <si>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</si>
  <si>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</si>
  <si>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</si>
  <si>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</si>
  <si>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</si>
  <si>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</si>
  <si>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</si>
  <si>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</si>
  <si>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</si>
  <si>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</si>
  <si>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</si>
  <si>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</si>
  <si>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</si>
  <si>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</si>
  <si>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</si>
  <si>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</si>
  <si>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</si>
  <si>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</si>
  <si>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</si>
  <si>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</si>
  <si>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</si>
  <si>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</si>
  <si>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</si>
  <si>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</si>
  <si>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</si>
  <si>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</si>
  <si>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</si>
  <si>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</si>
  <si>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</si>
  <si>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</si>
  <si>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</si>
  <si>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</si>
  <si>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</si>
  <si>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</si>
  <si>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</si>
  <si>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</si>
  <si>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</si>
  <si>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</si>
  <si>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</si>
  <si>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</si>
  <si>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</si>
  <si>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</si>
  <si>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</si>
  <si>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</si>
  <si>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</si>
  <si>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</si>
  <si>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</si>
  <si>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</si>
  <si>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</si>
  <si>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</si>
  <si>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</si>
  <si>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</si>
  <si>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</si>
  <si>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</si>
  <si>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</si>
  <si>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</si>
  <si>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</si>
  <si>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</si>
  <si>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</si>
  <si>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</si>
  <si>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</si>
  <si>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</si>
  <si>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</si>
  <si>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</si>
  <si>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</si>
  <si>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</si>
  <si>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</si>
  <si>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</si>
  <si>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</si>
  <si>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</si>
  <si>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</si>
  <si>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</si>
  <si>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</si>
  <si>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</si>
  <si>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</si>
  <si>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</si>
  <si>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</si>
  <si>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</si>
  <si>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</si>
  <si>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</si>
  <si>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</si>
  <si>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</si>
  <si>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</si>
  <si>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</si>
  <si>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</si>
  <si>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</si>
  <si>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</si>
  <si>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</si>
  <si>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</si>
  <si>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</si>
  <si>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</si>
  <si>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</si>
  <si>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</si>
  <si>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</si>
  <si>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</si>
  <si>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</si>
  <si>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</si>
  <si>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</si>
  <si>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</si>
  <si>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</si>
  <si>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</si>
  <si>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</si>
  <si>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</si>
  <si>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</si>
  <si>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</si>
  <si>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</si>
  <si>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</si>
  <si>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</si>
  <si>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</si>
  <si>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</si>
  <si>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</si>
  <si>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</si>
  <si>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</si>
  <si>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</si>
  <si>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</si>
  <si>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</si>
  <si>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</si>
  <si>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</si>
  <si>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</si>
  <si>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</si>
  <si>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</si>
  <si>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</si>
  <si>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</si>
  <si>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</si>
  <si>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</si>
  <si>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</si>
  <si>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</si>
  <si>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</si>
  <si>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</si>
  <si>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</si>
  <si>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</si>
  <si>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</si>
  <si>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</si>
  <si>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</si>
  <si>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</si>
  <si>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</si>
  <si>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</si>
  <si>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</si>
  <si>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</si>
  <si>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</si>
  <si>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</si>
  <si>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</si>
  <si>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</si>
  <si>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</si>
  <si>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</si>
  <si>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</si>
  <si>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</si>
  <si>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</si>
  <si>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</si>
  <si>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</si>
  <si>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</si>
  <si>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</si>
  <si>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</si>
  <si>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</si>
  <si>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</si>
  <si>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</si>
  <si>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</si>
  <si>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</si>
  <si>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</si>
  <si>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</si>
  <si>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</si>
  <si>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</si>
  <si>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</si>
  <si>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</si>
  <si>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</si>
  <si>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</si>
  <si>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</si>
  <si>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</si>
  <si>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</si>
  <si>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</si>
  <si>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</si>
  <si>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</si>
  <si>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</si>
  <si>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</si>
  <si>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</si>
  <si>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</si>
  <si>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</si>
  <si>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</si>
  <si>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</si>
  <si>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</si>
  <si>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</si>
  <si>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</si>
  <si>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</si>
  <si>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</si>
  <si>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</si>
  <si>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</si>
  <si>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</si>
  <si>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</si>
  <si>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</si>
  <si>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</si>
  <si>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</si>
  <si>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</si>
  <si>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</si>
  <si>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</si>
  <si>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</si>
  <si>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</si>
  <si>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</si>
  <si>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</si>
  <si>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</si>
  <si>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</si>
  <si>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</si>
  <si>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</si>
  <si>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</si>
  <si>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</si>
  <si>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</si>
  <si>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</si>
  <si>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</si>
  <si>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</si>
  <si>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</si>
  <si>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</si>
  <si>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</si>
  <si>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</si>
  <si>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</si>
  <si>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</si>
  <si>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</si>
  <si>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</si>
  <si>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</si>
  <si>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</si>
  <si>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</si>
  <si>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</si>
  <si>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</si>
  <si>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</si>
  <si>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</si>
  <si>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</si>
  <si>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</si>
  <si>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</si>
  <si>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</si>
  <si>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</si>
  <si>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</si>
  <si>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</si>
  <si>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</si>
  <si>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</si>
  <si>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</si>
  <si>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</si>
  <si>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</si>
  <si>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</si>
  <si>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</si>
  <si>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</si>
  <si>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</si>
  <si>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</si>
  <si>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</si>
  <si>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</si>
  <si>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</si>
  <si>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</si>
  <si>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</si>
  <si>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</si>
  <si>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</si>
  <si>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</si>
  <si>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</si>
  <si>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</si>
  <si>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</si>
  <si>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</si>
  <si>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</si>
  <si>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</si>
  <si>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</si>
  <si>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</si>
  <si>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</si>
  <si>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</si>
  <si>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</si>
  <si>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</si>
  <si>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</si>
  <si>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</si>
  <si>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</si>
  <si>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</si>
  <si>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</si>
  <si>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</si>
  <si>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</si>
  <si>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</si>
  <si>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</si>
  <si>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</si>
  <si>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</si>
  <si>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</si>
  <si>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</si>
  <si>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</si>
  <si>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</si>
  <si>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</si>
  <si>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</si>
  <si>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</si>
  <si>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</si>
  <si>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</si>
  <si>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</si>
  <si>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</si>
  <si>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</si>
  <si>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</si>
  <si>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</si>
  <si>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</si>
  <si>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</si>
  <si>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</si>
  <si>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</si>
  <si>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</si>
  <si>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</si>
  <si>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</si>
  <si>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</si>
  <si>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</si>
  <si>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</si>
  <si>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</si>
  <si>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</si>
  <si>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</si>
  <si>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</si>
  <si>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</si>
  <si>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</si>
  <si>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</si>
  <si>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</si>
  <si>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</si>
  <si>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</si>
  <si>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</si>
  <si>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</si>
  <si>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</si>
  <si>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</si>
  <si>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</si>
  <si>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</si>
  <si>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</si>
  <si>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</si>
  <si>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</si>
  <si>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</si>
  <si>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</si>
  <si>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</si>
  <si>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</si>
  <si>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</si>
  <si>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</si>
  <si>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</si>
  <si>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</si>
  <si>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</si>
  <si>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</si>
  <si>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</si>
  <si>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</si>
  <si>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</si>
  <si>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</si>
  <si>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</si>
  <si>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</si>
  <si>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</si>
  <si>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</si>
  <si>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</si>
  <si>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</si>
  <si>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</si>
  <si>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</si>
  <si>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</si>
  <si>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</si>
  <si>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</si>
  <si>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</si>
  <si>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</si>
  <si>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</si>
  <si>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</si>
  <si>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</si>
  <si>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</si>
  <si>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</si>
  <si>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</si>
  <si>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</si>
  <si>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</si>
  <si>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</si>
  <si>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</si>
  <si>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</si>
  <si>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</si>
  <si>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</si>
  <si>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</si>
  <si>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</si>
  <si>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</si>
  <si>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</si>
  <si>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</si>
  <si>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</si>
  <si>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</si>
  <si>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</si>
  <si>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</si>
  <si>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</si>
  <si>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</si>
  <si>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</si>
  <si>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</si>
  <si>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</si>
  <si>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</si>
  <si>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</si>
  <si>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</si>
  <si>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</si>
  <si>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</si>
  <si>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</si>
  <si>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</si>
  <si>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</si>
  <si>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</si>
  <si>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</si>
  <si>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</si>
  <si>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</si>
  <si>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</si>
  <si>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</si>
  <si>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</si>
  <si>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</si>
  <si>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</si>
  <si>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</si>
  <si>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</si>
  <si>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</si>
  <si>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</si>
  <si>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</si>
  <si>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</si>
  <si>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</si>
  <si>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</si>
  <si>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</si>
  <si>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</si>
  <si>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</si>
  <si>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</si>
  <si>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</si>
  <si>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</si>
  <si>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</si>
  <si>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</si>
  <si>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</si>
  <si>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</si>
  <si>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</si>
  <si>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</si>
  <si>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</si>
  <si>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</si>
  <si>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</si>
  <si>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</si>
  <si>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</si>
  <si>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</si>
  <si>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</si>
  <si>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</si>
  <si>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</si>
  <si>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</si>
  <si>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</si>
  <si>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</si>
  <si>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</si>
  <si>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</si>
  <si>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</si>
  <si>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</si>
  <si>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</si>
  <si>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</si>
  <si>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</si>
  <si>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</si>
  <si>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</si>
  <si>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</si>
  <si>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</si>
  <si>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</si>
  <si>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</si>
  <si>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</si>
  <si>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</si>
  <si>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</si>
  <si>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</si>
  <si>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</si>
  <si>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</si>
  <si>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</si>
  <si>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</si>
  <si>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</si>
  <si>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</si>
  <si>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</si>
  <si>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</si>
  <si>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</si>
  <si>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</si>
  <si>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</si>
  <si>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</si>
  <si>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</si>
  <si>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</si>
  <si>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</si>
  <si>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</si>
  <si>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</si>
  <si>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</si>
  <si>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</si>
  <si>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</si>
  <si>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</si>
  <si>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</si>
  <si>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</si>
  <si>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</si>
  <si>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</si>
  <si>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</si>
  <si>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</si>
  <si>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</si>
  <si>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</si>
  <si>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</si>
  <si>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</si>
  <si>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</si>
  <si>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</si>
  <si>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</si>
  <si>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</si>
  <si>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</si>
  <si>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</si>
  <si>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</si>
  <si>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</si>
  <si>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</si>
  <si>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</si>
  <si>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</si>
  <si>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</si>
  <si>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</si>
  <si>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</si>
  <si>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</si>
  <si>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</si>
  <si>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</si>
  <si>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</si>
  <si>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</si>
  <si>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</si>
  <si>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</si>
  <si>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</si>
  <si>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</si>
  <si>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</si>
  <si>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</si>
  <si>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</si>
  <si>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</si>
  <si>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</si>
  <si>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</si>
  <si>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</si>
  <si>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</si>
  <si>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</si>
  <si>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</si>
  <si>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</si>
  <si>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</si>
  <si>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</si>
  <si>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</si>
  <si>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</si>
  <si>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</si>
  <si>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</si>
  <si>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</si>
  <si>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</si>
  <si>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</si>
  <si>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</si>
  <si>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</si>
  <si>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</si>
  <si>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</si>
  <si>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</si>
  <si>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</si>
  <si>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</si>
  <si>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</si>
  <si>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</si>
  <si>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</si>
  <si>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</si>
  <si>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</si>
  <si>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</si>
  <si>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</si>
  <si>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</si>
  <si>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</si>
  <si>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</si>
  <si>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</si>
  <si>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</si>
  <si>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</si>
  <si>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</si>
  <si>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</si>
  <si>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</si>
  <si>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</si>
  <si>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</si>
  <si>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</si>
  <si>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</si>
  <si>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</si>
  <si>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</si>
  <si>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</si>
  <si>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</si>
  <si>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</si>
  <si>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</si>
  <si>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</si>
  <si>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</si>
  <si>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</si>
  <si>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</si>
  <si>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</si>
  <si>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</si>
  <si>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</si>
  <si>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</si>
  <si>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</si>
  <si>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</si>
  <si>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</si>
  <si>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</si>
  <si>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</si>
  <si>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</si>
  <si>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</si>
  <si>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</si>
  <si>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</si>
  <si>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</si>
  <si>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</si>
  <si>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</si>
  <si>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</si>
  <si>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</si>
  <si>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</si>
  <si>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</si>
  <si>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</si>
  <si>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</si>
  <si>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</si>
  <si>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</si>
  <si>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</si>
  <si>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</si>
  <si>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</si>
  <si>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</si>
  <si>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</si>
  <si>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</si>
  <si>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</si>
  <si>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</si>
  <si>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</si>
  <si>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</si>
  <si>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</si>
  <si>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</si>
  <si>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</si>
  <si>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</si>
  <si>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</si>
  <si>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</si>
  <si>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</si>
  <si>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</si>
  <si>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</si>
  <si>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</si>
  <si>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</si>
  <si>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</si>
  <si>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</si>
  <si>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</si>
  <si>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</si>
  <si>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</si>
  <si>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</si>
  <si>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</si>
  <si>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</si>
  <si>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</si>
  <si>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</si>
  <si>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</si>
  <si>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</si>
  <si>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</si>
  <si>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</si>
  <si>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</si>
  <si>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</si>
  <si>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</si>
  <si>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</si>
  <si>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</si>
  <si>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</si>
  <si>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</si>
  <si>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</si>
  <si>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</si>
  <si>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</si>
  <si>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</si>
  <si>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</si>
  <si>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</si>
  <si>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</si>
  <si>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</si>
  <si>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</si>
  <si>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</si>
  <si>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</si>
  <si>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</si>
  <si>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</si>
  <si>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</si>
  <si>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</si>
  <si>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</si>
  <si>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</si>
  <si>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</si>
  <si>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</si>
  <si>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</si>
  <si>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</si>
  <si>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</si>
  <si>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</si>
  <si>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</si>
  <si>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</si>
  <si>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</si>
  <si>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</si>
  <si>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</si>
  <si>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</si>
  <si>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</si>
  <si>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</si>
  <si>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</si>
  <si>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</si>
  <si>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</si>
  <si>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</si>
  <si>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</si>
  <si>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</si>
  <si>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</si>
  <si>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</si>
  <si>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</si>
  <si>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</si>
  <si>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</si>
  <si>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</si>
  <si>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</si>
  <si>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</si>
  <si>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</si>
  <si>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</si>
  <si>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</si>
  <si>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</si>
  <si>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</si>
  <si>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</si>
  <si>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</si>
  <si>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</si>
  <si>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</si>
  <si>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</si>
  <si>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</si>
  <si>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</si>
  <si>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</si>
  <si>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</si>
  <si>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</si>
  <si>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</si>
  <si>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</si>
  <si>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</si>
  <si>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</si>
  <si>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</si>
  <si>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</si>
  <si>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</si>
  <si>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</si>
  <si>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</si>
  <si>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</si>
  <si>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</si>
  <si>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</si>
  <si>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</si>
  <si>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</si>
  <si>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</si>
  <si>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</si>
  <si>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</si>
  <si>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</si>
  <si>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</si>
  <si>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</si>
  <si>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</si>
  <si>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</si>
  <si>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</si>
  <si>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</si>
  <si>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</si>
  <si>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</si>
  <si>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</si>
  <si>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</si>
  <si>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</si>
  <si>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</si>
  <si>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</si>
  <si>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</si>
  <si>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</si>
  <si>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</si>
  <si>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</si>
  <si>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</si>
  <si>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</si>
  <si>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</si>
  <si>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</si>
  <si>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</si>
  <si>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</si>
  <si>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</si>
  <si>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</si>
  <si>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</si>
  <si>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</si>
  <si>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</si>
  <si>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</si>
  <si>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</si>
  <si>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</si>
  <si>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</si>
  <si>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</si>
  <si>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</si>
  <si>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</si>
  <si>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</si>
  <si>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</si>
  <si>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</si>
  <si>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</si>
  <si>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</si>
  <si>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</si>
  <si>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</si>
  <si>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</si>
  <si>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</si>
  <si>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</si>
  <si>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</si>
  <si>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</si>
  <si>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</si>
  <si>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</si>
  <si>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</si>
  <si>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</si>
  <si>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</si>
  <si>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</si>
  <si>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</si>
  <si>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</si>
  <si>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</si>
  <si>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</si>
  <si>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</si>
  <si>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</si>
  <si>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</si>
  <si>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</si>
  <si>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</si>
  <si>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</si>
  <si>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</si>
  <si>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</si>
  <si>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</si>
  <si>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</si>
  <si>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</si>
  <si>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</si>
  <si>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</si>
  <si>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</si>
  <si>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</si>
  <si>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</si>
  <si>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</si>
  <si>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</si>
  <si>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</si>
  <si>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</si>
  <si>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</si>
  <si>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</si>
  <si>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</si>
  <si>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</si>
  <si>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</si>
  <si>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</si>
  <si>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</si>
  <si>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</si>
  <si>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</si>
  <si>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</si>
  <si>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</si>
  <si>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</si>
  <si>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</si>
  <si>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</si>
  <si>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</si>
  <si>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</si>
  <si>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</si>
  <si>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</si>
  <si>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</si>
  <si>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</si>
  <si>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</si>
  <si>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</si>
  <si>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</si>
  <si>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</si>
  <si>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</si>
  <si>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</si>
  <si>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</si>
  <si>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</si>
  <si>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</si>
  <si>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</si>
  <si>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</si>
  <si>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</si>
  <si>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</si>
  <si>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</si>
  <si>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</si>
  <si>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</si>
  <si>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</si>
  <si>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</si>
  <si>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</si>
  <si>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</si>
  <si>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</si>
  <si>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</si>
  <si>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</si>
  <si>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</si>
  <si>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</si>
  <si>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</si>
  <si>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</si>
  <si>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</si>
  <si>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</si>
  <si>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</si>
  <si>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</si>
  <si>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</si>
  <si>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</si>
  <si>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</si>
  <si>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</si>
  <si>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</si>
  <si>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</si>
  <si>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</si>
  <si>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</si>
  <si>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</si>
  <si>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</si>
  <si>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</si>
  <si>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</si>
  <si>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</si>
  <si>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</si>
  <si>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</si>
  <si>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</si>
  <si>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</si>
  <si>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</si>
  <si>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</si>
  <si>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</si>
  <si>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</si>
  <si>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</si>
  <si>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</si>
  <si>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</si>
  <si>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</si>
  <si>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</si>
  <si>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</si>
  <si>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</si>
  <si>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</si>
  <si>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</si>
  <si>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</si>
  <si>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</si>
  <si>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</si>
  <si>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</si>
  <si>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</si>
  <si>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</si>
  <si>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</si>
  <si>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</si>
  <si>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</si>
  <si>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</si>
  <si>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</si>
  <si>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</si>
  <si>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</si>
  <si>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</si>
  <si>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</si>
  <si>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</si>
  <si>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</si>
  <si>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</si>
  <si>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</si>
  <si>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</si>
  <si>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</si>
  <si>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</si>
  <si>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</si>
  <si>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</si>
  <si>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</si>
  <si>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</si>
  <si>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</si>
  <si>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</si>
  <si>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</si>
  <si>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</si>
  <si>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</si>
  <si>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</si>
  <si>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</si>
  <si>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</si>
  <si>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</si>
  <si>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</si>
  <si>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</si>
  <si>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</si>
  <si>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</si>
  <si>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</si>
  <si>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</si>
  <si>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</si>
  <si>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</si>
  <si>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</si>
  <si>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</si>
  <si>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</si>
  <si>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</si>
  <si>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</si>
  <si>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</si>
  <si>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</si>
  <si>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</si>
  <si>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</si>
  <si>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</si>
  <si>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</si>
  <si>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</si>
  <si>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</si>
  <si>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</si>
  <si>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</si>
  <si>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</si>
  <si>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</si>
  <si>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</si>
  <si>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</si>
  <si>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</si>
  <si>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</si>
  <si>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</si>
  <si>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</si>
  <si>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</si>
  <si>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</si>
  <si>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</si>
  <si>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</si>
  <si>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</si>
  <si>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</si>
  <si>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</si>
  <si>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</si>
  <si>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</si>
  <si>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</si>
  <si>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</si>
  <si>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</si>
  <si>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</si>
  <si>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</si>
  <si>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</si>
  <si>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</si>
  <si>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</si>
  <si>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</si>
  <si>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</si>
  <si>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</si>
  <si>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</si>
  <si>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</si>
  <si>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</si>
  <si>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</si>
  <si>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</si>
  <si>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</si>
  <si>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</si>
  <si>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</si>
  <si>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</si>
  <si>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</si>
  <si>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</si>
  <si>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</si>
  <si>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</si>
  <si>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</si>
  <si>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</si>
  <si>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</si>
  <si>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</si>
  <si>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</si>
  <si>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</si>
  <si>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</si>
  <si>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</si>
  <si>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</si>
  <si>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</si>
  <si>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</si>
  <si>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</si>
  <si>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</si>
  <si>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</si>
  <si>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</si>
  <si>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</si>
  <si>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</si>
  <si>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</si>
  <si>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</si>
  <si>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</si>
  <si>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</si>
  <si>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</si>
  <si>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</si>
  <si>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</si>
  <si>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</si>
  <si>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</si>
  <si>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</si>
  <si>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</si>
  <si>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</si>
  <si>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</si>
  <si>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</si>
  <si>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</si>
  <si>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</si>
  <si>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</si>
  <si>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</si>
  <si>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</si>
  <si>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</si>
  <si>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</si>
  <si>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</si>
  <si>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</si>
  <si>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</si>
  <si>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</si>
  <si>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</si>
  <si>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</si>
  <si>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</si>
  <si>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</si>
  <si>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</si>
  <si>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</si>
  <si>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</si>
  <si>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</si>
  <si>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</si>
  <si>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</si>
  <si>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</si>
  <si>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</si>
  <si>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</si>
  <si>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</si>
  <si>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</si>
  <si>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</si>
  <si>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</si>
  <si>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</si>
  <si>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</si>
  <si>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</si>
  <si>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</si>
  <si>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</si>
  <si>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</si>
  <si>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</si>
  <si>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</si>
  <si>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</si>
  <si>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</si>
  <si>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</si>
  <si>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</si>
  <si>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</si>
  <si>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</si>
  <si>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</si>
  <si>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</si>
  <si>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</si>
  <si>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</si>
  <si>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</si>
  <si>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</si>
  <si>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</si>
  <si>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</si>
  <si>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</si>
  <si>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</si>
  <si>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</si>
  <si>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</si>
  <si>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</si>
  <si>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</si>
  <si>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</si>
  <si>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</si>
  <si>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</si>
  <si>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</si>
  <si>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</si>
  <si>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</si>
  <si>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</si>
  <si>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</si>
  <si>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</si>
  <si>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</si>
  <si>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</si>
  <si>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</si>
  <si>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</si>
  <si>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</si>
  <si>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</si>
  <si>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</si>
  <si>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</si>
  <si>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</si>
  <si>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</si>
  <si>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</si>
  <si>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</si>
  <si>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</si>
  <si>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</si>
  <si>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</si>
  <si>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</si>
  <si>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</si>
  <si>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</si>
  <si>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</si>
  <si>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</si>
  <si>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</si>
  <si>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</si>
  <si>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</si>
  <si>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</si>
  <si>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</si>
  <si>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</si>
  <si>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</si>
  <si>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</si>
  <si>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</si>
  <si>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</si>
  <si>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</si>
  <si>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</si>
  <si>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</si>
  <si>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</si>
  <si>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</si>
  <si>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</si>
  <si>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</si>
  <si>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</si>
  <si>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</si>
  <si>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</si>
  <si>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</si>
  <si>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</si>
  <si>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</si>
  <si>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</si>
  <si>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</si>
  <si>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</si>
  <si>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</si>
  <si>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</si>
  <si>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</si>
  <si>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</si>
  <si>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</si>
  <si>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</si>
  <si>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</si>
  <si>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</si>
  <si>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</si>
  <si>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</si>
  <si>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</si>
  <si>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</si>
  <si>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</si>
  <si>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</si>
  <si>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</si>
  <si>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</si>
  <si>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</si>
  <si>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</si>
  <si>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</si>
  <si>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</si>
  <si>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</si>
  <si>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</si>
  <si>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</si>
  <si>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</si>
  <si>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</si>
  <si>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</si>
  <si>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</si>
  <si>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</si>
  <si>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</si>
  <si>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</si>
  <si>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</si>
  <si>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</si>
  <si>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</si>
  <si>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</si>
  <si>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</si>
  <si>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</si>
  <si>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</si>
  <si>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</si>
  <si>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</si>
  <si>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</si>
  <si>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</si>
  <si>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</si>
  <si>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</si>
  <si>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</si>
  <si>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</si>
  <si>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</si>
  <si>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</si>
  <si>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</si>
  <si>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</si>
  <si>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</si>
  <si>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</si>
  <si>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</si>
  <si>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</si>
  <si>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</si>
  <si>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</si>
  <si>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</si>
  <si>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</si>
  <si>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</si>
  <si>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</si>
  <si>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</si>
  <si>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</si>
  <si>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</si>
  <si>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</si>
  <si>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</si>
  <si>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</si>
  <si>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</si>
  <si>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</si>
  <si>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</si>
  <si>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</si>
  <si>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</si>
  <si>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</si>
  <si>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</si>
  <si>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</si>
  <si>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</si>
  <si>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</si>
  <si>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</si>
  <si>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</si>
  <si>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</si>
  <si>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</si>
  <si>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</si>
  <si>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</si>
  <si>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</si>
  <si>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</si>
  <si>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</si>
  <si>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</si>
  <si>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</si>
  <si>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</si>
  <si>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</si>
  <si>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</si>
  <si>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</si>
  <si>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</si>
  <si>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</si>
  <si>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</si>
  <si>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</si>
  <si>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</si>
  <si>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</si>
  <si>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</si>
  <si>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</si>
  <si>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</si>
  <si>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</si>
  <si>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</si>
  <si>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</si>
  <si>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</si>
  <si>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</si>
  <si>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</si>
  <si>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</si>
  <si>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</si>
  <si>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</si>
  <si>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</si>
  <si>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</si>
  <si>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</si>
  <si>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</si>
  <si>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</si>
  <si>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</si>
  <si>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</si>
  <si>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</si>
  <si>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</si>
  <si>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</si>
  <si>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</si>
  <si>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</si>
  <si>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</si>
  <si>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</si>
  <si>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</si>
  <si>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</si>
  <si>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</si>
  <si>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</si>
  <si>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</si>
  <si>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</si>
  <si>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</si>
  <si>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</si>
  <si>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</si>
  <si>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</si>
  <si>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</si>
  <si>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</si>
  <si>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</si>
  <si>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</si>
  <si>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</si>
  <si>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</si>
  <si>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</si>
  <si>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</si>
  <si>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</si>
  <si>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</si>
  <si>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</si>
  <si>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</si>
  <si>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</si>
  <si>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</si>
  <si>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</si>
  <si>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</si>
  <si>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</si>
  <si>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</si>
  <si>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</si>
  <si>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</si>
  <si>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</si>
  <si>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</si>
  <si>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</si>
  <si>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</si>
  <si>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</si>
  <si>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</si>
  <si>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</si>
  <si>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</si>
  <si>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</si>
  <si>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</si>
  <si>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</si>
  <si>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</si>
  <si>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</si>
  <si>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</si>
  <si>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</si>
  <si>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</si>
  <si>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</si>
  <si>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</si>
  <si>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</si>
  <si>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</si>
  <si>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</si>
  <si>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</si>
  <si>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</si>
  <si>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</si>
  <si>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</si>
  <si>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</si>
  <si>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</si>
  <si>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</si>
  <si>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</si>
  <si>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</si>
  <si>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</si>
  <si>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</si>
  <si>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</si>
  <si>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</si>
  <si>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</si>
  <si>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</si>
  <si>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</si>
  <si>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</si>
  <si>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</si>
  <si>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</si>
  <si>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</si>
  <si>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</si>
  <si>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</si>
  <si>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</si>
  <si>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</si>
  <si>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</si>
  <si>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</si>
  <si>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</si>
  <si>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</si>
  <si>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</si>
  <si>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</si>
  <si>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</si>
  <si>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</si>
  <si>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</si>
  <si>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</si>
  <si>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</si>
  <si>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</si>
  <si>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</si>
  <si>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</si>
  <si>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</si>
  <si>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</si>
  <si>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</si>
  <si>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</si>
  <si>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</si>
  <si>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</si>
  <si>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</si>
  <si>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</si>
  <si>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</si>
  <si>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</si>
  <si>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</si>
  <si>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</si>
  <si>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</si>
  <si>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</si>
  <si>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</si>
  <si>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</si>
  <si>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</si>
  <si>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</si>
  <si>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</si>
  <si>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</si>
  <si>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</si>
  <si>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</si>
  <si>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</si>
  <si>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</si>
  <si>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</si>
  <si>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</si>
  <si>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</si>
  <si>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</si>
  <si>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</si>
  <si>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</si>
  <si>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</si>
  <si>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</si>
  <si>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</si>
  <si>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</si>
  <si>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</si>
  <si>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</si>
  <si>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</si>
  <si>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</si>
  <si>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</si>
  <si>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</si>
  <si>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</si>
  <si>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</si>
  <si>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</si>
  <si>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</si>
  <si>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</si>
  <si>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</si>
  <si>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</si>
  <si>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</si>
  <si>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</si>
  <si>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</si>
  <si>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</si>
  <si>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</si>
  <si>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</si>
  <si>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</si>
  <si>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</si>
  <si>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</si>
  <si>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</si>
  <si>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</si>
  <si>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</si>
  <si>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</si>
  <si>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</si>
  <si>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</si>
  <si>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</si>
  <si>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</si>
  <si>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</si>
  <si>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</si>
  <si>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</si>
  <si>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</si>
  <si>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</si>
  <si>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</si>
  <si>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</si>
  <si>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</si>
  <si>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</si>
  <si>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</si>
  <si>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</si>
  <si>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</si>
  <si>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</si>
  <si>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</si>
  <si>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</si>
  <si>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</si>
  <si>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</si>
  <si>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</si>
  <si>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</si>
  <si>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</si>
  <si>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</si>
  <si>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</si>
  <si>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</si>
  <si>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</si>
  <si>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</si>
  <si>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</si>
  <si>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</si>
  <si>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</si>
  <si>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</si>
  <si>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</si>
  <si>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</si>
  <si>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</si>
  <si>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</si>
  <si>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</si>
  <si>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</si>
  <si>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</si>
  <si>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</si>
  <si>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</si>
  <si>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</si>
  <si>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</si>
  <si>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</si>
  <si>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</si>
  <si>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</si>
  <si>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</si>
  <si>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</si>
  <si>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</si>
  <si>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</si>
  <si>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</si>
  <si>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</si>
  <si>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</si>
  <si>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</si>
  <si>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</si>
  <si>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</si>
  <si>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</si>
  <si>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</si>
  <si>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</si>
  <si>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</si>
  <si>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</si>
  <si>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</si>
  <si>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</si>
  <si>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</si>
  <si>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</si>
  <si>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</si>
  <si>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</si>
  <si>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</si>
  <si>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</si>
  <si>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</si>
  <si>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</si>
  <si>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</si>
  <si>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</si>
  <si>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</si>
  <si>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</si>
  <si>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</si>
  <si>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</si>
  <si>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</si>
  <si>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</si>
  <si>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</si>
  <si>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</si>
  <si>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</si>
  <si>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</si>
  <si>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</si>
  <si>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</si>
  <si>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</si>
  <si>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</si>
  <si>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</si>
  <si>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</si>
  <si>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</si>
  <si>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</si>
  <si>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</si>
  <si>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</si>
  <si>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</si>
  <si>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</si>
  <si>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</si>
  <si>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</si>
  <si>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</si>
  <si>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</si>
  <si>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</si>
  <si>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</si>
  <si>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</si>
  <si>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</si>
  <si>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</si>
  <si>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</si>
  <si>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</si>
  <si>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</si>
  <si>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</si>
  <si>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</si>
  <si>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</si>
  <si>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</si>
  <si>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</si>
  <si>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</si>
  <si>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</si>
  <si>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</si>
  <si>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</si>
  <si>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</si>
  <si>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</si>
  <si>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</si>
  <si>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</si>
  <si>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</si>
  <si>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</si>
  <si>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</si>
  <si>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</si>
  <si>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</si>
  <si>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</si>
  <si>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</si>
  <si>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</si>
  <si>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</si>
  <si>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</si>
  <si>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</si>
  <si>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</si>
  <si>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</si>
  <si>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</si>
  <si>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</si>
  <si>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</si>
  <si>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</si>
  <si>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</si>
  <si>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</si>
  <si>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</si>
  <si>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</si>
  <si>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</si>
  <si>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</si>
  <si>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</si>
  <si>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</si>
  <si>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</si>
  <si>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</si>
  <si>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</si>
  <si>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</si>
  <si>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</si>
  <si>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</si>
  <si>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</si>
  <si>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</si>
  <si>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</si>
  <si>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</si>
  <si>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</si>
  <si>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</si>
  <si>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</si>
  <si>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</si>
  <si>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</si>
  <si>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</si>
  <si>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</si>
  <si>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</si>
  <si>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</si>
  <si>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</si>
  <si>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</si>
  <si>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</si>
  <si>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</si>
  <si>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</si>
  <si>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</si>
  <si>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</si>
  <si>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</si>
  <si>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</si>
  <si>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</si>
  <si>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</si>
  <si>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</si>
  <si>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</si>
  <si>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</si>
  <si>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</si>
  <si>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</si>
  <si>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</si>
  <si>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</si>
  <si>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</si>
  <si>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</si>
  <si>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</si>
  <si>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</si>
  <si>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</si>
  <si>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</si>
  <si>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</si>
  <si>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</si>
  <si>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</si>
  <si>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</si>
  <si>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</si>
  <si>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</si>
  <si>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</si>
  <si>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</si>
  <si>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</si>
  <si>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</si>
  <si>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</si>
  <si>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</si>
  <si>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</si>
  <si>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</si>
  <si>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</si>
  <si>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</si>
  <si>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</si>
  <si>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</si>
  <si>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</si>
  <si>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</si>
  <si>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</si>
  <si>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</si>
  <si>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</si>
  <si>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</si>
  <si>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</si>
  <si>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</si>
  <si>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</si>
  <si>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</si>
  <si>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</si>
  <si>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</si>
  <si>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</si>
  <si>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</si>
  <si>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</si>
  <si>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</si>
  <si>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</si>
  <si>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</si>
  <si>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</si>
  <si>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</si>
  <si>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</si>
  <si>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</si>
  <si>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</si>
  <si>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</si>
  <si>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</si>
  <si>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</si>
  <si>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</si>
  <si>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</si>
  <si>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</si>
  <si>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</si>
  <si>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</si>
  <si>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</si>
  <si>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</si>
  <si>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</si>
  <si>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</si>
  <si>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</si>
  <si>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</si>
  <si>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</si>
  <si>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</si>
  <si>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</si>
  <si>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</si>
  <si>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</si>
  <si>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</si>
  <si>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</si>
  <si>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</si>
  <si>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</si>
  <si>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</si>
  <si>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</si>
  <si>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</si>
  <si>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</si>
  <si>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</si>
  <si>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</si>
  <si>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</si>
  <si>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</si>
  <si>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</si>
  <si>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</si>
  <si>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</si>
  <si>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</si>
  <si>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</si>
  <si>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</si>
  <si>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</si>
  <si>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</si>
  <si>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</si>
  <si>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</si>
  <si>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</si>
  <si>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</si>
  <si>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</si>
  <si>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</si>
  <si>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</si>
  <si>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</si>
  <si>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</si>
  <si>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</si>
  <si>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</si>
  <si>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</si>
  <si>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</si>
  <si>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</si>
  <si>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</si>
  <si>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</si>
  <si>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</si>
  <si>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</si>
  <si>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</si>
  <si>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</si>
  <si>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</si>
  <si>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</si>
  <si>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</si>
  <si>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</si>
  <si>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</si>
  <si>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</si>
  <si>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</si>
  <si>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</si>
  <si>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</si>
  <si>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</si>
  <si>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</si>
  <si>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</si>
  <si>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</si>
  <si>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</si>
  <si>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</si>
  <si>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</si>
  <si>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</si>
  <si>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</si>
  <si>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</si>
  <si>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</si>
  <si>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</si>
  <si>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</si>
  <si>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</si>
  <si>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</si>
  <si>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</si>
  <si>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</si>
  <si>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</si>
  <si>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</si>
  <si>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</si>
  <si>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</si>
  <si>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</si>
  <si>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</si>
  <si>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</si>
  <si>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</si>
  <si>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</si>
  <si>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</si>
  <si>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</si>
  <si>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</si>
  <si>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</si>
  <si>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</si>
  <si>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</si>
  <si>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</si>
  <si>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</si>
  <si>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</si>
  <si>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</si>
  <si>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</si>
  <si>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</si>
  <si>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</si>
  <si>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</si>
  <si>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</si>
  <si>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</si>
  <si>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</si>
  <si>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</si>
  <si>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</si>
  <si>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</si>
  <si>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</si>
  <si>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</si>
  <si>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</si>
  <si>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</si>
  <si>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</si>
  <si>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</si>
  <si>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</si>
  <si>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</si>
  <si>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</si>
  <si>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</si>
  <si>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</si>
  <si>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</si>
  <si>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</si>
  <si>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</si>
  <si>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</si>
  <si>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</si>
  <si>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</si>
  <si>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</si>
  <si>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</si>
  <si>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</si>
  <si>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</si>
  <si>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</si>
  <si>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</si>
  <si>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</si>
  <si>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</si>
  <si>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</si>
  <si>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</si>
  <si>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</si>
  <si>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</si>
  <si>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</si>
  <si>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</si>
  <si>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</si>
  <si>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</si>
  <si>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</si>
  <si>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</si>
  <si>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</si>
  <si>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</si>
  <si>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</si>
  <si>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</si>
  <si>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</si>
  <si>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</si>
  <si>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</si>
  <si>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</si>
  <si>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</si>
  <si>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</si>
  <si>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</si>
  <si>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</si>
  <si>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</si>
  <si>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</si>
  <si>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</si>
  <si>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</si>
  <si>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</si>
  <si>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</si>
  <si>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</si>
  <si>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</si>
  <si>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</si>
  <si>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</si>
  <si>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</si>
  <si>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</si>
  <si>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</si>
  <si>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</si>
  <si>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</si>
  <si>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</si>
  <si>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</si>
  <si>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</si>
  <si>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</si>
  <si>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</si>
  <si>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</si>
  <si>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</si>
  <si>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</si>
  <si>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</si>
  <si>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</si>
  <si>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</si>
  <si>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</si>
  <si>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</si>
  <si>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</si>
  <si>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</si>
  <si>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</si>
  <si>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</si>
  <si>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</si>
  <si>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</si>
  <si>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</si>
  <si>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</si>
  <si>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</si>
  <si>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</si>
  <si>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</si>
  <si>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</si>
  <si>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</si>
  <si>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</si>
  <si>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</si>
  <si>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</si>
  <si>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</si>
  <si>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</si>
  <si>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</si>
  <si>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</si>
  <si>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</si>
  <si>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</si>
  <si>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</si>
  <si>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</si>
  <si>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</si>
  <si>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</si>
  <si>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</si>
  <si>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</si>
  <si>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</si>
  <si>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</si>
  <si>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</si>
  <si>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</si>
  <si>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</si>
  <si>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</si>
  <si>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</si>
  <si>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</si>
  <si>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</si>
  <si>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</si>
  <si>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</si>
  <si>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</si>
  <si>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</si>
  <si>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</si>
  <si>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</si>
  <si>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</si>
  <si>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</si>
  <si>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</si>
  <si>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</si>
  <si>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</si>
  <si>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</si>
  <si>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</si>
  <si>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</si>
  <si>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</si>
  <si>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</si>
  <si>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</si>
  <si>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</si>
  <si>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</si>
  <si>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</si>
  <si>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</si>
  <si>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</si>
  <si>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</si>
  <si>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</si>
  <si>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</si>
  <si>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</si>
  <si>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</si>
  <si>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</si>
  <si>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</si>
  <si>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</si>
  <si>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</si>
  <si>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</si>
  <si>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</si>
  <si>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</si>
  <si>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</si>
  <si>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</si>
  <si>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</si>
  <si>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</si>
  <si>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</si>
  <si>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</si>
  <si>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</si>
  <si>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</si>
  <si>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</si>
  <si>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</si>
  <si>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</si>
  <si>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</si>
  <si>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</si>
  <si>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</si>
  <si>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</si>
  <si>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</si>
  <si>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</si>
  <si>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</si>
  <si>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</si>
  <si>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</si>
  <si>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</si>
  <si>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</si>
  <si>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</si>
  <si>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</si>
  <si>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</si>
  <si>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</si>
  <si>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</si>
  <si>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</si>
  <si>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</si>
  <si>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</si>
  <si>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</si>
  <si>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</si>
  <si>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</si>
  <si>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</si>
  <si>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</si>
  <si>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</si>
  <si>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</si>
  <si>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</si>
  <si>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</si>
  <si>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</si>
  <si>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</si>
  <si>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</si>
  <si>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</si>
  <si>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</si>
  <si>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</si>
  <si>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</si>
  <si>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</si>
  <si>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</si>
  <si>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</si>
  <si>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</si>
  <si>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</si>
  <si>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</si>
  <si>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</si>
  <si>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</si>
  <si>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</si>
  <si>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</si>
  <si>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</si>
  <si>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</si>
  <si>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</si>
  <si>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</si>
  <si>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</si>
  <si>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</si>
  <si>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</si>
  <si>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</si>
  <si>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</si>
  <si>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</si>
  <si>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</si>
  <si>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</si>
  <si>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</si>
  <si>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</si>
  <si>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</si>
  <si>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</si>
  <si>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</si>
  <si>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</si>
  <si>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</si>
  <si>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</si>
  <si>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</si>
  <si>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</si>
  <si>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</si>
  <si>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</si>
  <si>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</si>
  <si>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</si>
  <si>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</si>
  <si>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</si>
  <si>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</si>
  <si>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</si>
  <si>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</si>
  <si>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</si>
  <si>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</si>
  <si>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</si>
  <si>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</si>
  <si>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</si>
  <si>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</si>
  <si>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</si>
  <si>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</si>
  <si>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</si>
  <si>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</si>
  <si>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</si>
  <si>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</si>
  <si>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</si>
  <si>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</si>
  <si>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</si>
  <si>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</si>
  <si>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</si>
  <si>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</si>
  <si>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</si>
  <si>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</si>
  <si>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</si>
  <si>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</si>
  <si>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</si>
  <si>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</si>
  <si>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</si>
  <si>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</si>
  <si>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</si>
  <si>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</si>
  <si>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</si>
  <si>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</si>
  <si>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</si>
  <si>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</si>
  <si>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</si>
  <si>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</si>
  <si>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</si>
  <si>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</si>
  <si>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</si>
  <si>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</si>
  <si>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</si>
  <si>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</si>
  <si>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</si>
  <si>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</si>
  <si>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</si>
  <si>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</si>
  <si>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</si>
  <si>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</si>
  <si>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</si>
  <si>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</si>
  <si>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</si>
  <si>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</si>
  <si>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</si>
  <si>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</si>
  <si>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</si>
  <si>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</si>
  <si>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</si>
  <si>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</si>
  <si>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</si>
  <si>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</si>
  <si>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</si>
  <si>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</si>
  <si>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</si>
  <si>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</si>
  <si>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</si>
  <si>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</si>
  <si>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</si>
  <si>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</si>
  <si>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</si>
  <si>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</si>
  <si>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</si>
  <si>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</si>
  <si>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</si>
  <si>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</si>
  <si>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</si>
  <si>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</si>
  <si>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</si>
  <si>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</si>
  <si>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</si>
  <si>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</si>
  <si>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</si>
  <si>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</si>
  <si>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</si>
  <si>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</si>
  <si>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</si>
  <si>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</si>
  <si>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</si>
  <si>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</si>
  <si>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</si>
  <si>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</si>
  <si>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</si>
  <si>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</si>
  <si>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</si>
  <si>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</si>
  <si>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</si>
  <si>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</si>
  <si>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</si>
  <si>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</si>
  <si>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</si>
  <si>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</si>
  <si>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</si>
  <si>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</si>
  <si>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</si>
  <si>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</si>
  <si>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</si>
  <si>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</si>
  <si>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</si>
  <si>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</si>
  <si>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</si>
  <si>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</si>
  <si>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</si>
  <si>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</si>
  <si>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</si>
  <si>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</si>
  <si>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</si>
  <si>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</si>
  <si>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</si>
  <si>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</si>
  <si>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</si>
  <si>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</si>
  <si>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</si>
  <si>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</si>
  <si>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</si>
  <si>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</si>
  <si>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</si>
  <si>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</si>
  <si>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</si>
  <si>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</si>
  <si>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</si>
  <si>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</si>
  <si>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</si>
  <si>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</si>
  <si>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</si>
  <si>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</si>
  <si>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</si>
  <si>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</si>
  <si>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</si>
  <si>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</si>
  <si>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</si>
  <si>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</si>
  <si>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</si>
  <si>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</si>
  <si>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</si>
  <si>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</si>
  <si>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</si>
  <si>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</si>
  <si>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</si>
  <si>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</si>
  <si>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</si>
  <si>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</si>
  <si>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</si>
  <si>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</si>
  <si>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</si>
  <si>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</si>
  <si>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</si>
  <si>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</si>
  <si>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</si>
  <si>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</si>
  <si>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</si>
  <si>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</si>
  <si>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</si>
  <si>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</si>
  <si>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</si>
  <si>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</si>
  <si>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</si>
  <si>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</si>
  <si>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</si>
  <si>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</si>
  <si>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</si>
  <si>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</si>
  <si>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</si>
  <si>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</si>
  <si>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</si>
  <si>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</si>
  <si>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</si>
  <si>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</si>
  <si>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</si>
  <si>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</si>
  <si>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</si>
  <si>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</si>
  <si>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</si>
  <si>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</si>
  <si>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</si>
  <si>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</si>
  <si>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</si>
  <si>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</si>
  <si>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</si>
  <si>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</si>
  <si>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</si>
  <si>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</si>
  <si>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</si>
  <si>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</si>
  <si>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</si>
  <si>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</si>
  <si>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</si>
  <si>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</si>
  <si>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</si>
  <si>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</si>
  <si>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</si>
  <si>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</si>
  <si>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</si>
  <si>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</si>
  <si>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</si>
  <si>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</si>
  <si>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</si>
  <si>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</si>
  <si>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</si>
  <si>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</si>
  <si>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</si>
  <si>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</si>
  <si>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</si>
  <si>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</si>
  <si>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</si>
  <si>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</si>
  <si>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</si>
  <si>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</si>
  <si>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</si>
  <si>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</si>
  <si>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</si>
  <si>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</si>
  <si>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</si>
  <si>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</si>
  <si>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</si>
  <si>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</si>
  <si>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</si>
  <si>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</si>
  <si>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</si>
  <si>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</si>
  <si>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</si>
  <si>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</si>
  <si>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</si>
  <si>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</si>
  <si>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</si>
  <si>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</si>
  <si>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</si>
  <si>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</si>
  <si>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</si>
  <si>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</si>
  <si>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</si>
  <si>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</si>
  <si>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</si>
  <si>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</si>
  <si>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</si>
  <si>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</si>
  <si>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</si>
  <si>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</si>
  <si>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</si>
  <si>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</si>
  <si>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</si>
  <si>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</si>
  <si>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</si>
  <si>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</si>
  <si>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</si>
  <si>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</si>
  <si>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</si>
  <si>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</si>
  <si>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</si>
  <si>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</si>
  <si>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</si>
  <si>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</si>
  <si>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</si>
  <si>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</si>
  <si>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</si>
  <si>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</si>
  <si>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</si>
  <si>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</si>
  <si>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</si>
  <si>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</si>
  <si>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</si>
  <si>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</si>
  <si>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</si>
  <si>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</si>
  <si>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</si>
  <si>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</si>
  <si>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</si>
  <si>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</si>
  <si>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</si>
  <si>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</si>
  <si>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</si>
  <si>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</si>
  <si>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</si>
  <si>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</si>
  <si>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</si>
  <si>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</si>
  <si>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</si>
  <si>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</si>
  <si>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</si>
  <si>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</si>
  <si>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</si>
  <si>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</si>
  <si>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</si>
  <si>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</si>
  <si>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</si>
  <si>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</si>
  <si>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</si>
  <si>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</si>
  <si>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</si>
  <si>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</si>
  <si>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</si>
  <si>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</si>
  <si>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</si>
  <si>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</si>
  <si>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</si>
  <si>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</si>
  <si>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</si>
  <si>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</si>
  <si>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</si>
  <si>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</si>
  <si>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</si>
  <si>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</si>
  <si>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</si>
  <si>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</si>
  <si>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</si>
  <si>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</si>
  <si>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</si>
  <si>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</si>
  <si>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</si>
  <si>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</si>
  <si>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</si>
  <si>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</si>
  <si>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</si>
  <si>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</si>
  <si>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</si>
  <si>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</si>
  <si>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</si>
  <si>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</si>
  <si>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</si>
  <si>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</si>
  <si>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</si>
  <si>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</si>
  <si>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</si>
  <si>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</si>
  <si>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</si>
  <si>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</si>
  <si>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</si>
  <si>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</si>
  <si>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</si>
  <si>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</si>
  <si>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</si>
  <si>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</si>
  <si>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</si>
  <si>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</si>
  <si>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</si>
  <si>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</si>
  <si>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</si>
  <si>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</si>
  <si>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</si>
  <si>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</si>
  <si>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</si>
  <si>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</si>
  <si>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</si>
  <si>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</si>
  <si>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</si>
  <si>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</si>
  <si>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</si>
  <si>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</si>
  <si>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</si>
  <si>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</si>
  <si>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</si>
  <si>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</si>
  <si>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</si>
  <si>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</si>
  <si>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</si>
  <si>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</si>
  <si>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</si>
  <si>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</si>
  <si>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</si>
  <si>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</si>
  <si>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</si>
  <si>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</si>
  <si>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</si>
  <si>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</si>
  <si>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</si>
  <si>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</si>
  <si>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</si>
  <si>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</si>
  <si>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</si>
  <si>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</si>
  <si>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</si>
  <si>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</si>
  <si>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</si>
  <si>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</si>
  <si>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</si>
  <si>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</si>
  <si>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</si>
  <si>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</si>
  <si>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</si>
  <si>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</si>
  <si>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</si>
  <si>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</si>
  <si>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</si>
  <si>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</si>
  <si>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</si>
  <si>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</si>
  <si>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</si>
  <si>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</si>
  <si>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</si>
  <si>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</si>
  <si>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</si>
  <si>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</si>
  <si>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</si>
  <si>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</si>
  <si>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</si>
  <si>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</si>
  <si>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</si>
  <si>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</si>
  <si>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</si>
  <si>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</si>
  <si>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</si>
  <si>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</si>
  <si>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</si>
  <si>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</si>
  <si>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</si>
  <si>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</si>
  <si>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</si>
  <si>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</si>
  <si>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</si>
  <si>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</si>
  <si>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</si>
  <si>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</si>
  <si>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</si>
  <si>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</si>
  <si>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</si>
  <si>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</si>
  <si>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</si>
  <si>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</si>
  <si>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</si>
  <si>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</si>
  <si>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</si>
  <si>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</si>
  <si>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</si>
  <si>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</si>
  <si>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</si>
  <si>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</si>
  <si>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</si>
  <si>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</si>
  <si>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</si>
  <si>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</si>
  <si>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</si>
  <si>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</si>
  <si>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</si>
  <si>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</si>
  <si>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</si>
  <si>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</si>
  <si>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</si>
  <si>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</si>
  <si>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</si>
  <si>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</si>
  <si>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</si>
  <si>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</si>
  <si>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</si>
  <si>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</si>
  <si>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</si>
  <si>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</si>
  <si>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</si>
  <si>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</si>
  <si>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</si>
  <si>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</si>
  <si>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</si>
  <si>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</si>
  <si>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</si>
  <si>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</si>
  <si>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</si>
  <si>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</si>
  <si>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</si>
  <si>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</si>
  <si>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</si>
  <si>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</si>
  <si>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</si>
  <si>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</si>
  <si>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</si>
  <si>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</si>
  <si>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</si>
  <si>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</si>
  <si>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</si>
  <si>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</si>
  <si>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</si>
  <si>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</si>
  <si>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</si>
  <si>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</si>
  <si>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</si>
  <si>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</si>
  <si>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</si>
  <si>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</si>
  <si>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</si>
  <si>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</si>
  <si>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</si>
  <si>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</si>
  <si>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</si>
  <si>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</si>
  <si>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</si>
  <si>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</si>
  <si>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</si>
  <si>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</si>
  <si>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</si>
  <si>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</si>
  <si>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</si>
  <si>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</si>
  <si>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</si>
  <si>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</si>
  <si>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</si>
  <si>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</si>
  <si>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</si>
  <si>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</si>
  <si>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</si>
  <si>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</si>
  <si>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</si>
  <si>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</si>
  <si>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</si>
  <si>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</si>
  <si>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</si>
  <si>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</si>
  <si>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</si>
  <si>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</si>
  <si>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</si>
  <si>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</si>
  <si>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</si>
  <si>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</si>
  <si>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</si>
  <si>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</si>
  <si>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</si>
  <si>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</si>
  <si>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</si>
  <si>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</si>
  <si>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</si>
  <si>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</si>
  <si>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</si>
  <si>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</si>
  <si>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</si>
  <si>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</si>
  <si>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</si>
  <si>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</si>
  <si>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</si>
  <si>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</si>
  <si>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</si>
  <si>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</si>
  <si>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</si>
  <si>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</si>
  <si>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</si>
  <si>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</si>
  <si>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</si>
  <si>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</si>
  <si>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</si>
  <si>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</si>
  <si>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</si>
  <si>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</si>
  <si>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</si>
  <si>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</si>
  <si>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</si>
  <si>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</si>
  <si>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</si>
  <si>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</si>
  <si>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</si>
  <si>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</si>
  <si>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</si>
  <si>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</si>
  <si>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</si>
  <si>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</si>
  <si>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</si>
  <si>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</si>
  <si>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</si>
  <si>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</si>
  <si>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</si>
  <si>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</si>
  <si>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</si>
  <si>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</si>
  <si>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</si>
  <si>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</si>
  <si>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</si>
  <si>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</si>
  <si>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</si>
  <si>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</si>
  <si>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</si>
  <si>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</si>
  <si>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</si>
  <si>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</si>
  <si>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</si>
  <si>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</si>
  <si>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</si>
  <si>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</si>
  <si>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</si>
  <si>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</si>
  <si>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</si>
  <si>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</si>
  <si>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</si>
  <si>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</si>
  <si>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</si>
  <si>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</si>
  <si>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</si>
  <si>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</si>
  <si>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</si>
  <si>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</si>
  <si>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</si>
  <si>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</si>
  <si>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</si>
  <si>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</si>
  <si>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</si>
  <si>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</si>
  <si>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</si>
  <si>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</si>
  <si>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</si>
  <si>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</si>
  <si>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</si>
  <si>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</si>
  <si>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</si>
  <si>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</si>
  <si>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</si>
  <si>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</si>
  <si>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</si>
  <si>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</si>
  <si>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</si>
  <si>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</si>
  <si>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</si>
  <si>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</si>
  <si>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</si>
  <si>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</si>
  <si>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</si>
  <si>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</si>
  <si>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</si>
  <si>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</si>
  <si>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</si>
  <si>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</si>
  <si>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</si>
  <si>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</si>
  <si>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</si>
  <si>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</si>
  <si>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</si>
  <si>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</si>
  <si>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</si>
  <si>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</si>
  <si>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</si>
  <si>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</si>
  <si>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</si>
  <si>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</si>
  <si>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</si>
  <si>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</si>
  <si>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</si>
  <si>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</si>
  <si>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</si>
  <si>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</si>
  <si>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</si>
  <si>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</si>
  <si>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</si>
  <si>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</si>
  <si>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</si>
  <si>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</si>
  <si>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</si>
  <si>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</si>
  <si>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</si>
  <si>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</si>
  <si>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</si>
  <si>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</si>
  <si>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</si>
  <si>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</si>
  <si>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</si>
  <si>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</si>
  <si>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</si>
  <si>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</si>
  <si>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</si>
  <si>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</si>
  <si>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</si>
  <si>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</si>
  <si>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</si>
  <si>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</si>
  <si>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</si>
  <si>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</si>
  <si>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</si>
  <si>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</si>
  <si>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</si>
  <si>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</si>
  <si>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</si>
  <si>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</si>
  <si>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</si>
  <si>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</si>
  <si>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</si>
  <si>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</si>
  <si>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</si>
  <si>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</si>
  <si>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</si>
  <si>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</si>
  <si>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</si>
  <si>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</si>
  <si>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</si>
  <si>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</si>
  <si>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</si>
  <si>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</si>
  <si>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</si>
  <si>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</si>
  <si>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</si>
  <si>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</si>
  <si>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</si>
  <si>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</si>
  <si>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</si>
  <si>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</si>
  <si>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</si>
  <si>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</si>
  <si>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</si>
  <si>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</si>
  <si>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</si>
  <si>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</si>
  <si>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</si>
  <si>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</si>
  <si>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</si>
  <si>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</si>
  <si>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</si>
  <si>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</si>
  <si>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</si>
  <si>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</si>
  <si>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</si>
  <si>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</si>
  <si>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</si>
  <si>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</si>
  <si>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</si>
  <si>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</si>
  <si>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</si>
  <si>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</si>
  <si>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</si>
  <si>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</si>
  <si>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</si>
  <si>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</si>
  <si>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</si>
  <si>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</si>
  <si>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</si>
  <si>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</si>
  <si>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</si>
  <si>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</si>
  <si>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</si>
  <si>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</si>
  <si>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</si>
  <si>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</si>
  <si>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</si>
  <si>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</si>
  <si>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</si>
  <si>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</si>
  <si>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</si>
  <si>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</si>
  <si>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</si>
  <si>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</si>
  <si>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</si>
  <si>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</si>
  <si>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</si>
  <si>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</si>
  <si>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</si>
  <si>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</si>
  <si>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</si>
  <si>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</si>
  <si>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</si>
  <si>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</si>
  <si>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</si>
  <si>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</si>
  <si>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</si>
  <si>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</si>
  <si>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</si>
  <si>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</si>
  <si>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</si>
  <si>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</si>
  <si>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</si>
  <si>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</si>
  <si>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</si>
  <si>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</si>
  <si>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</si>
  <si>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</si>
  <si>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</si>
  <si>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</si>
  <si>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</si>
  <si>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</si>
  <si>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</si>
  <si>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</si>
  <si>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</si>
  <si>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</si>
  <si>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</si>
  <si>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</si>
  <si>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</si>
  <si>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</si>
  <si>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</si>
  <si>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</si>
  <si>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</si>
  <si>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</si>
  <si>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</si>
  <si>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</si>
  <si>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</si>
  <si>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</si>
  <si>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</si>
  <si>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</si>
  <si>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</si>
  <si>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</si>
  <si>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</si>
  <si>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</si>
  <si>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</si>
  <si>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</si>
  <si>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</si>
  <si>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</si>
  <si>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</si>
  <si>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</si>
  <si>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</si>
  <si>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</si>
  <si>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</si>
  <si>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</si>
  <si>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</si>
  <si>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</si>
  <si>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</si>
  <si>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</si>
  <si>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</si>
  <si>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</si>
  <si>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</si>
  <si>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</si>
  <si>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</si>
  <si>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</si>
  <si>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</si>
  <si>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</si>
  <si>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</si>
  <si>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</si>
  <si>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</si>
  <si>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</si>
  <si>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</si>
  <si>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</si>
  <si>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</si>
  <si>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</si>
  <si>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</si>
  <si>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</si>
  <si>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</si>
  <si>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</si>
  <si>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</si>
  <si>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</si>
  <si>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</si>
  <si>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</si>
  <si>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</si>
  <si>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</si>
  <si>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</si>
  <si>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</si>
  <si>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</si>
  <si>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</si>
  <si>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</si>
  <si>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</si>
  <si>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</si>
  <si>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</si>
  <si>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</si>
  <si>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</si>
  <si>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</si>
  <si>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</si>
  <si>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</si>
  <si>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</si>
  <si>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</si>
  <si>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</si>
  <si>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</si>
  <si>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</si>
  <si>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</si>
  <si>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</si>
  <si>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</si>
  <si>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</si>
  <si>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</si>
  <si>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</si>
  <si>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</si>
  <si>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</si>
  <si>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</si>
  <si>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</si>
  <si>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</si>
  <si>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</si>
  <si>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</si>
  <si>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</si>
  <si>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</si>
  <si>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</si>
  <si>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</si>
  <si>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</si>
  <si>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</si>
  <si>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</si>
  <si>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</si>
  <si>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</si>
  <si>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</si>
  <si>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</si>
  <si>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</si>
  <si>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</si>
  <si>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</si>
  <si>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</si>
  <si>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</si>
  <si>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</si>
  <si>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</si>
  <si>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</si>
  <si>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</si>
  <si>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</si>
  <si>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</si>
  <si>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</si>
  <si>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</si>
  <si>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</si>
  <si>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</si>
  <si>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</si>
  <si>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</si>
  <si>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</si>
  <si>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</si>
  <si>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</si>
  <si>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</si>
  <si>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</si>
  <si>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</si>
  <si>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</si>
  <si>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</si>
  <si>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</si>
  <si>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</si>
  <si>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</si>
  <si>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</si>
  <si>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</si>
  <si>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</si>
  <si>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</si>
  <si>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</si>
  <si>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</si>
  <si>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</si>
  <si>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</si>
  <si>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</si>
  <si>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</si>
  <si>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</si>
  <si>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</si>
  <si>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</si>
  <si>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</si>
  <si>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</si>
  <si>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</si>
  <si>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</si>
  <si>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</si>
  <si>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</si>
  <si>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</si>
  <si>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</si>
  <si>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</si>
  <si>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</si>
  <si>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</si>
  <si>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</si>
  <si>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</si>
  <si>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</si>
  <si>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</si>
  <si>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</si>
  <si>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</si>
  <si>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</si>
  <si>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</si>
  <si>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</si>
  <si>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</si>
  <si>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</si>
  <si>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</si>
  <si>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</si>
  <si>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</si>
  <si>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</si>
  <si>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</si>
  <si>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</si>
  <si>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</si>
  <si>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</si>
  <si>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</si>
  <si>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</si>
  <si>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</si>
  <si>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</si>
  <si>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</si>
  <si>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</si>
  <si>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</si>
  <si>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</si>
  <si>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</si>
  <si>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</si>
  <si>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</si>
  <si>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</si>
  <si>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</si>
  <si>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</si>
  <si>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</si>
  <si>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</si>
  <si>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</si>
  <si>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</si>
  <si>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</si>
  <si>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</si>
  <si>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</si>
  <si>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</si>
  <si>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</si>
  <si>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</si>
  <si>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</si>
  <si>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</si>
  <si>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</si>
  <si>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</si>
  <si>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</si>
  <si>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</si>
  <si>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</si>
  <si>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</si>
  <si>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</si>
  <si>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</si>
  <si>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</si>
  <si>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</si>
  <si>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</si>
  <si>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</si>
  <si>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</si>
  <si>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</si>
  <si>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</si>
  <si>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</si>
  <si>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</si>
  <si>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</si>
  <si>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</si>
  <si>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</si>
  <si>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</si>
  <si>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</si>
  <si>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</si>
  <si>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</si>
  <si>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</si>
  <si>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</si>
  <si>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</si>
  <si>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</si>
  <si>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</si>
  <si>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</si>
  <si>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</si>
  <si>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</si>
  <si>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</si>
  <si>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</si>
  <si>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</si>
  <si>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</si>
  <si>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</si>
  <si>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</si>
  <si>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</si>
  <si>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</si>
  <si>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</si>
  <si>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</si>
  <si>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</si>
  <si>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</si>
  <si>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</si>
  <si>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</si>
  <si>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</si>
  <si>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</si>
  <si>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</si>
  <si>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</si>
  <si>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</si>
  <si>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</si>
  <si>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</si>
  <si>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</si>
  <si>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</si>
  <si>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</si>
  <si>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</si>
  <si>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</si>
  <si>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</si>
  <si>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</si>
  <si>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</si>
  <si>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</si>
  <si>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</si>
  <si>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</si>
  <si>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</si>
  <si>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</si>
  <si>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</si>
  <si>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</si>
  <si>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</si>
  <si>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</si>
  <si>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</si>
  <si>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</si>
  <si>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</si>
  <si>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</si>
  <si>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</si>
  <si>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</si>
  <si>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</si>
  <si>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</si>
  <si>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</si>
  <si>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</si>
  <si>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</si>
  <si>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</si>
  <si>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</si>
  <si>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</si>
  <si>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</si>
  <si>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</si>
  <si>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</si>
  <si>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</si>
  <si>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</si>
  <si>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</si>
  <si>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</si>
  <si>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</si>
  <si>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</si>
  <si>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</si>
  <si>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</si>
  <si>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</si>
  <si>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</si>
  <si>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</si>
  <si>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</si>
  <si>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</si>
  <si>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</si>
  <si>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</si>
  <si>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</si>
  <si>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</si>
  <si>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</si>
  <si>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</si>
  <si>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</si>
  <si>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</si>
  <si>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</si>
  <si>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</si>
  <si>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</si>
  <si>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</si>
  <si>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</si>
  <si>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</si>
  <si>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</si>
  <si>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</si>
  <si>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</si>
  <si>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</si>
  <si>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</si>
  <si>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</si>
  <si>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</si>
  <si>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</si>
  <si>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</si>
  <si>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</si>
  <si>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</si>
  <si>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</si>
  <si>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</si>
  <si>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</si>
  <si>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</si>
  <si>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</si>
  <si>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</si>
  <si>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</si>
  <si>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</si>
  <si>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</si>
  <si>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</si>
  <si>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</si>
  <si>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</si>
  <si>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</si>
  <si>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</si>
  <si>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</si>
  <si>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</si>
  <si>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</si>
  <si>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</si>
  <si>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</si>
  <si>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</si>
  <si>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</si>
  <si>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</si>
  <si>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</si>
  <si>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</si>
  <si>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</si>
  <si>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</si>
  <si>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</si>
  <si>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</si>
  <si>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</si>
  <si>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</si>
  <si>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</si>
  <si>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</si>
  <si>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</si>
  <si>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</si>
  <si>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</si>
  <si>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</si>
  <si>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</si>
  <si>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</si>
  <si>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</si>
  <si>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</si>
  <si>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</si>
  <si>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</si>
  <si>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</si>
  <si>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</si>
  <si>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</si>
  <si>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</si>
  <si>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</si>
  <si>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</si>
  <si>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</si>
  <si>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</si>
  <si>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</si>
  <si>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</si>
  <si>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</si>
  <si>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</si>
  <si>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</si>
  <si>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</si>
  <si>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</si>
  <si>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</si>
  <si>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</si>
  <si>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</si>
  <si>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</si>
  <si>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</si>
  <si>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</si>
  <si>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</si>
  <si>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</si>
  <si>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</si>
  <si>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</si>
  <si>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</si>
  <si>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</si>
  <si>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</si>
  <si>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</si>
  <si>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</si>
  <si>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</si>
  <si>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</si>
  <si>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</si>
  <si>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</si>
  <si>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</si>
  <si>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</si>
  <si>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</si>
  <si>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</si>
  <si>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</si>
  <si>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</si>
  <si>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</si>
  <si>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</si>
  <si>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</si>
  <si>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</si>
  <si>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</si>
  <si>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</si>
  <si>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</si>
  <si>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</si>
  <si>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</si>
  <si>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</si>
  <si>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</si>
  <si>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</si>
  <si>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</si>
  <si>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</si>
  <si>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</si>
  <si>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</si>
  <si>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</si>
  <si>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</si>
  <si>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</si>
  <si>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</si>
  <si>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</si>
  <si>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</si>
  <si>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</si>
  <si>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</si>
  <si>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</si>
  <si>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</si>
  <si>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</si>
  <si>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</si>
  <si>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</si>
  <si>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</si>
  <si>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</si>
  <si>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</si>
  <si>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</si>
  <si>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</si>
  <si>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</si>
  <si>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</si>
  <si>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</si>
  <si>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</si>
  <si>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</si>
  <si>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</si>
  <si>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</si>
  <si>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</si>
  <si>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</si>
  <si>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</si>
  <si>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</si>
  <si>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</si>
  <si>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</si>
  <si>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</si>
  <si>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</si>
  <si>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</si>
  <si>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</si>
  <si>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</si>
  <si>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</si>
  <si>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</si>
  <si>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</si>
  <si>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</si>
  <si>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</si>
  <si>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</si>
  <si>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</si>
  <si>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</si>
  <si>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</si>
  <si>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</si>
  <si>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</si>
  <si>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</si>
  <si>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</si>
  <si>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</si>
  <si>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</si>
  <si>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</si>
  <si>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</si>
  <si>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</si>
  <si>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</si>
  <si>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</si>
  <si>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</si>
  <si>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</si>
  <si>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</si>
  <si>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</si>
  <si>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</si>
  <si>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</si>
  <si>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</si>
  <si>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</si>
  <si>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</si>
  <si>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</si>
  <si>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</si>
  <si>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</si>
  <si>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</si>
  <si>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</si>
  <si>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</si>
  <si>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</si>
  <si>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</si>
  <si>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</si>
  <si>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</si>
  <si>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</si>
  <si>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</si>
  <si>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</si>
  <si>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</si>
  <si>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</si>
  <si>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</si>
  <si>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</si>
  <si>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</si>
  <si>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</si>
  <si>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</si>
  <si>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</si>
  <si>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</si>
  <si>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</si>
  <si>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</si>
  <si>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</si>
  <si>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</si>
  <si>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</si>
  <si>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</si>
  <si>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</si>
  <si>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</si>
  <si>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</si>
  <si>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</si>
  <si>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</si>
  <si>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</si>
  <si>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</si>
  <si>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</si>
  <si>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</si>
  <si>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</si>
  <si>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</si>
  <si>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</si>
  <si>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</si>
  <si>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</si>
  <si>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</si>
  <si>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</si>
  <si>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</si>
  <si>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</si>
  <si>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</si>
  <si>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</si>
  <si>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</si>
  <si>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</si>
  <si>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</si>
  <si>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</si>
  <si>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</si>
  <si>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</si>
  <si>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</si>
  <si>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</si>
  <si>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</si>
  <si>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</si>
  <si>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</si>
  <si>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</si>
  <si>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</si>
  <si>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</si>
  <si>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</si>
  <si>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</si>
  <si>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</si>
  <si>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</si>
  <si>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</si>
  <si>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</si>
  <si>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</si>
  <si>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</si>
  <si>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</si>
  <si>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</si>
  <si>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</si>
  <si>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</si>
  <si>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</si>
  <si>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</si>
  <si>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</si>
  <si>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</si>
  <si>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</si>
  <si>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</si>
  <si>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</si>
  <si>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</si>
  <si>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</si>
  <si>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</si>
  <si>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</si>
  <si>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</si>
  <si>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</si>
  <si>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</si>
  <si>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</si>
  <si>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</si>
  <si>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</si>
  <si>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</si>
  <si>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</si>
  <si>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</si>
  <si>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</si>
  <si>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</si>
  <si>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</si>
  <si>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</si>
  <si>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</si>
  <si>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</si>
  <si>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</si>
  <si>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</si>
  <si>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</si>
  <si>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</si>
  <si>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</si>
  <si>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</si>
  <si>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</si>
  <si>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</si>
  <si>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</si>
  <si>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</si>
  <si>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</si>
  <si>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</si>
  <si>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</si>
  <si>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</si>
  <si>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</si>
  <si>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</si>
  <si>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</si>
  <si>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</si>
  <si>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</si>
  <si>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</si>
  <si>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</si>
  <si>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</si>
  <si>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</si>
  <si>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</si>
  <si>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</si>
  <si>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</si>
  <si>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</si>
  <si>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</si>
  <si>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</si>
  <si>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</si>
  <si>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</si>
  <si>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</si>
  <si>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</si>
  <si>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</si>
  <si>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</si>
  <si>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</si>
  <si>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</si>
  <si>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</si>
  <si>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</si>
  <si>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</si>
  <si>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</si>
  <si>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</si>
  <si>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</si>
  <si>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</si>
  <si>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</si>
  <si>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</si>
  <si>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</si>
  <si>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</si>
  <si>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</si>
  <si>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</si>
  <si>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</si>
  <si>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</si>
  <si>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</si>
  <si>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</si>
  <si>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</si>
  <si>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</si>
  <si>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</si>
  <si>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</si>
  <si>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</si>
  <si>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</si>
  <si>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</si>
  <si>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</si>
  <si>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</si>
  <si>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</si>
  <si>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</si>
  <si>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</si>
  <si>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</si>
  <si>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</si>
  <si>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</si>
  <si>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</si>
  <si>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</si>
  <si>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</si>
  <si>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</si>
  <si>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</si>
  <si>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</si>
  <si>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</si>
  <si>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</si>
  <si>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</si>
  <si>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</si>
  <si>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</si>
  <si>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</si>
  <si>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</si>
  <si>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</si>
  <si>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</si>
  <si>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</si>
  <si>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</si>
  <si>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</si>
  <si>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</si>
  <si>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</si>
  <si>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</si>
  <si>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</si>
  <si>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</si>
  <si>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</si>
  <si>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</si>
  <si>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</si>
  <si>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</si>
  <si>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</si>
  <si>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</si>
  <si>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</si>
  <si>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</si>
  <si>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</si>
  <si>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</si>
  <si>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</si>
  <si>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</si>
  <si>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</si>
  <si>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</si>
  <si>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</si>
  <si>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</si>
  <si>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</si>
  <si>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</si>
  <si>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</si>
  <si>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</si>
  <si>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</si>
  <si>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</si>
  <si>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</si>
  <si>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</si>
  <si>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</si>
  <si>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</si>
  <si>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</si>
  <si>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</si>
  <si>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</si>
  <si>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</si>
  <si>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</si>
  <si>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</si>
  <si>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</si>
  <si>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</si>
  <si>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</si>
  <si>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</si>
  <si>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</si>
  <si>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</si>
  <si>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</si>
  <si>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</si>
  <si>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</si>
  <si>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</si>
  <si>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</si>
  <si>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</si>
  <si>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</si>
  <si>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</si>
  <si>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</si>
  <si>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</si>
  <si>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</si>
  <si>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</si>
  <si>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</si>
  <si>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</si>
  <si>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</si>
  <si>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</si>
  <si>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</si>
  <si>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</si>
  <si>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</si>
  <si>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</si>
  <si>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</si>
  <si>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</si>
  <si>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</si>
  <si>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</si>
  <si>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</si>
  <si>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</si>
  <si>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</si>
  <si>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</si>
  <si>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</si>
  <si>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</si>
  <si>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</si>
  <si>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</si>
  <si>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</si>
  <si>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</si>
  <si>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</si>
  <si>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</si>
  <si>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</si>
  <si>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</si>
  <si>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</si>
  <si>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</si>
  <si>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</si>
  <si>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</si>
  <si>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</si>
  <si>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</si>
  <si>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</si>
  <si>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</si>
  <si>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</si>
  <si>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</si>
  <si>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</si>
  <si>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</si>
  <si>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</si>
  <si>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</si>
  <si>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</si>
  <si>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</si>
  <si>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</si>
  <si>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</si>
  <si>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</si>
  <si>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</si>
  <si>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</si>
  <si>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</si>
  <si>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</si>
  <si>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</si>
  <si>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</si>
  <si>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</si>
  <si>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</si>
  <si>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</si>
  <si>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</si>
  <si>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</si>
  <si>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</si>
  <si>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</si>
  <si>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</si>
  <si>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</si>
  <si>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</si>
  <si>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</si>
  <si>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</si>
  <si>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</si>
  <si>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</si>
  <si>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</si>
  <si>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</si>
  <si>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</si>
  <si>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</si>
  <si>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</si>
  <si>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</si>
  <si>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</si>
  <si>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</si>
  <si>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</si>
  <si>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</si>
  <si>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</si>
  <si>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</si>
  <si>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</si>
  <si>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</si>
  <si>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</si>
  <si>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</si>
  <si>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</si>
  <si>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</si>
  <si>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</si>
  <si>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</si>
  <si>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</si>
  <si>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</si>
  <si>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</si>
  <si>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</si>
  <si>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</si>
  <si>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</si>
  <si>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</si>
  <si>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</si>
  <si>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</si>
  <si>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</si>
  <si>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</si>
  <si>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</si>
  <si>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</si>
  <si>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</si>
  <si>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</si>
  <si>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</si>
  <si>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</si>
  <si>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</si>
  <si>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</si>
  <si>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</si>
  <si>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</si>
  <si>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</si>
  <si>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</si>
  <si>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</si>
  <si>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</si>
  <si>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</si>
  <si>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</si>
  <si>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</si>
  <si>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</si>
  <si>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</si>
  <si>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</si>
  <si>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</si>
  <si>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</si>
  <si>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</si>
  <si>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</si>
  <si>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</si>
  <si>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</si>
  <si>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</si>
  <si>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</si>
  <si>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</si>
  <si>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</si>
  <si>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</si>
  <si>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</si>
  <si>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</si>
  <si>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</si>
  <si>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</si>
  <si>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</si>
  <si>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</si>
  <si>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</si>
  <si>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</si>
  <si>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</si>
  <si>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</si>
  <si>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</si>
  <si>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</si>
  <si>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</si>
  <si>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</si>
  <si>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</si>
  <si>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</si>
  <si>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</si>
  <si>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</si>
  <si>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</si>
  <si>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</si>
  <si>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</si>
  <si>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</si>
  <si>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</si>
  <si>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</si>
  <si>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</si>
  <si>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</si>
  <si>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</si>
  <si>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</si>
  <si>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</si>
  <si>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</si>
  <si>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</si>
  <si>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</si>
  <si>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</si>
  <si>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</si>
  <si>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</si>
  <si>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</si>
  <si>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</si>
  <si>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</si>
  <si>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</si>
  <si>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</si>
  <si>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</si>
  <si>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</si>
  <si>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</si>
  <si>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</si>
  <si>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</si>
  <si>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</si>
  <si>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</si>
  <si>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</si>
  <si>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</si>
  <si>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</si>
  <si>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</si>
  <si>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</si>
  <si>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</si>
  <si>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</si>
  <si>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</si>
  <si>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</si>
  <si>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</si>
  <si>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</si>
  <si>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</si>
  <si>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</si>
  <si>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</si>
  <si>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</si>
  <si>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</si>
  <si>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</si>
  <si>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</si>
  <si>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</si>
  <si>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</si>
  <si>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</si>
  <si>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</si>
  <si>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</si>
  <si>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</si>
  <si>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</si>
  <si>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</si>
  <si>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</si>
  <si>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</si>
  <si>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</si>
  <si>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</si>
  <si>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</si>
  <si>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</si>
  <si>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</si>
  <si>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</si>
  <si>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</si>
  <si>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</si>
  <si>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</si>
  <si>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</si>
  <si>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</si>
  <si>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</si>
  <si>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</si>
  <si>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</si>
  <si>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</si>
  <si>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</si>
  <si>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</si>
  <si>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</si>
  <si>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</si>
  <si>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</si>
  <si>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</si>
  <si>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</si>
  <si>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</si>
  <si>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</si>
  <si>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</si>
  <si>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</si>
  <si>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</si>
  <si>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</si>
  <si>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</si>
  <si>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</si>
  <si>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</si>
  <si>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</si>
  <si>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</si>
  <si>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</si>
  <si>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</si>
  <si>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</si>
  <si>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</si>
  <si>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</si>
  <si>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</si>
  <si>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</si>
  <si>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</si>
  <si>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</si>
  <si>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</si>
  <si>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</si>
  <si>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</si>
  <si>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</si>
  <si>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</si>
  <si>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</si>
  <si>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</si>
  <si>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</si>
  <si>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</si>
  <si>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</si>
  <si>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</si>
  <si>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</si>
  <si>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</si>
  <si>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</si>
  <si>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</si>
  <si>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</si>
  <si>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</si>
  <si>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</si>
  <si>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</si>
  <si>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</si>
  <si>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</si>
  <si>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</si>
  <si>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</si>
  <si>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</si>
  <si>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</si>
  <si>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</si>
  <si>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</si>
  <si>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</si>
  <si>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</si>
  <si>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</si>
  <si>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</si>
  <si>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</si>
  <si>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</si>
  <si>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</si>
  <si>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</si>
  <si>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</si>
  <si>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</si>
  <si>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</si>
  <si>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</si>
  <si>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</si>
  <si>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</si>
  <si>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</si>
  <si>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</si>
  <si>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</si>
  <si>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</si>
  <si>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</si>
  <si>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</si>
  <si>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</si>
  <si>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</si>
  <si>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</si>
  <si>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</si>
  <si>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</si>
  <si>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</si>
  <si>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</si>
  <si>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</si>
  <si>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</si>
  <si>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</si>
  <si>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</si>
  <si>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</si>
  <si>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</si>
  <si>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</si>
  <si>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</si>
  <si>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</si>
  <si>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</si>
  <si>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</si>
  <si>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</si>
  <si>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</si>
  <si>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</si>
  <si>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</si>
  <si>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</si>
  <si>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</si>
  <si>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</si>
  <si>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</si>
  <si>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</si>
  <si>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</si>
  <si>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</si>
  <si>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</si>
  <si>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</si>
  <si>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</si>
  <si>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</si>
  <si>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</si>
  <si>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</si>
  <si>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</si>
  <si>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</si>
  <si>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</si>
  <si>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</si>
  <si>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</si>
  <si>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</si>
  <si>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</si>
  <si>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</si>
  <si>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</si>
  <si>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</si>
  <si>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</si>
  <si>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</si>
  <si>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</si>
  <si>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</si>
  <si>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</si>
  <si>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</si>
  <si>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</si>
  <si>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</si>
  <si>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</si>
  <si>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</si>
  <si>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</si>
  <si>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</si>
  <si>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</si>
  <si>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</si>
  <si>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</si>
  <si>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</si>
  <si>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</si>
  <si>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</si>
  <si>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</si>
  <si>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</si>
  <si>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</si>
  <si>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</si>
  <si>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</si>
  <si>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</si>
  <si>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</si>
  <si>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</si>
  <si>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</si>
  <si>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</si>
  <si>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</si>
  <si>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</si>
  <si>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</si>
  <si>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</si>
  <si>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</si>
  <si>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</si>
  <si>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</si>
  <si>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</si>
  <si>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</si>
  <si>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</si>
  <si>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</si>
  <si>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</si>
  <si>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</si>
  <si>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</si>
  <si>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</si>
  <si>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</si>
  <si>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</si>
  <si>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</si>
  <si>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</si>
  <si>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</si>
  <si>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</si>
  <si>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</si>
  <si>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</si>
  <si>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</si>
  <si>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</si>
  <si>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</si>
  <si>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</si>
  <si>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</si>
  <si>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</si>
  <si>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</si>
  <si>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</si>
  <si>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</si>
  <si>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</si>
  <si>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</si>
  <si>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</si>
  <si>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</si>
  <si>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</si>
  <si>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</si>
  <si>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</si>
  <si>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</si>
  <si>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</si>
  <si>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</si>
  <si>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</si>
  <si>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</si>
  <si>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</si>
  <si>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</si>
  <si>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</si>
  <si>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</si>
  <si>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</si>
  <si>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</si>
  <si>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</si>
  <si>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</si>
  <si>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</si>
  <si>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</si>
  <si>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</si>
  <si>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</si>
  <si>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</si>
  <si>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</si>
  <si>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</si>
  <si>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</si>
  <si>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</si>
  <si>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</si>
  <si>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</si>
  <si>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</si>
  <si>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</si>
  <si>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</si>
  <si>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</si>
  <si>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</si>
  <si>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</si>
  <si>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</si>
  <si>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</si>
  <si>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</si>
  <si>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</si>
  <si>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</si>
  <si>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</si>
  <si>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</si>
  <si>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</si>
  <si>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</si>
  <si>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</si>
  <si>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</si>
  <si>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</si>
  <si>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</si>
  <si>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</si>
  <si>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</si>
  <si>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</si>
  <si>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</si>
  <si>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</si>
  <si>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</si>
  <si>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</si>
  <si>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</si>
  <si>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</si>
  <si>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</si>
  <si>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</si>
  <si>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</si>
  <si>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</si>
  <si>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</si>
  <si>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</si>
  <si>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</si>
  <si>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</si>
  <si>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</si>
  <si>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</si>
  <si>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</si>
  <si>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</si>
  <si>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</si>
  <si>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</si>
  <si>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</si>
  <si>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</si>
  <si>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</si>
  <si>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</si>
  <si>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</si>
  <si>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</si>
  <si>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</si>
  <si>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</si>
  <si>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</si>
  <si>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</si>
  <si>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</si>
  <si>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</si>
  <si>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</si>
  <si>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</si>
  <si>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</si>
  <si>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</si>
  <si>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</si>
  <si>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</si>
  <si>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</si>
  <si>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</si>
  <si>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</si>
  <si>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</si>
  <si>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</si>
  <si>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</si>
  <si>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</si>
  <si>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</si>
  <si>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</si>
  <si>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</si>
  <si>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</si>
  <si>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</si>
  <si>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</si>
  <si>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</si>
  <si>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</si>
  <si>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</si>
  <si>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</si>
  <si>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</si>
  <si>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</si>
  <si>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</si>
  <si>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</si>
  <si>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</si>
  <si>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</si>
  <si>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</si>
  <si>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</si>
  <si>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</si>
  <si>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</si>
  <si>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</si>
  <si>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</si>
  <si>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</si>
  <si>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</si>
  <si>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</si>
  <si>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</si>
  <si>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</si>
  <si>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</si>
  <si>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</si>
  <si>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</si>
  <si>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</si>
  <si>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</si>
  <si>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</si>
  <si>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</si>
  <si>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</si>
  <si>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</si>
  <si>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</si>
  <si>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</si>
  <si>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</si>
  <si>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</si>
  <si>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</si>
  <si>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</si>
  <si>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</si>
  <si>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</si>
  <si>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</si>
  <si>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</si>
  <si>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</si>
  <si>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</si>
  <si>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</si>
  <si>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</si>
  <si>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</si>
  <si>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</si>
  <si>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</si>
  <si>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</si>
  <si>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</si>
  <si>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</si>
  <si>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</si>
  <si>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</si>
  <si>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</si>
  <si>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</si>
  <si>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</si>
  <si>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</si>
  <si>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</si>
  <si>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</si>
  <si>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</si>
  <si>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</si>
  <si>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</si>
  <si>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</si>
  <si>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</si>
  <si>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</si>
  <si>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</si>
  <si>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</si>
  <si>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</si>
  <si>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</si>
  <si>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</si>
  <si>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</si>
  <si>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</si>
  <si>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</si>
  <si>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</si>
  <si>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</si>
  <si>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</si>
  <si>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</si>
  <si>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</si>
  <si>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</si>
  <si>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</si>
  <si>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</si>
  <si>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</si>
  <si>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</si>
  <si>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</si>
  <si>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</si>
  <si>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</si>
  <si>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</si>
  <si>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</si>
  <si>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</si>
  <si>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</si>
  <si>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</si>
  <si>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</si>
  <si>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</si>
  <si>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</si>
  <si>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</si>
  <si>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</si>
  <si>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</si>
  <si>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</si>
  <si>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</si>
  <si>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</si>
  <si>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</si>
  <si>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</si>
  <si>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</si>
  <si>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</si>
  <si>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</si>
  <si>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</si>
  <si>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</si>
  <si>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</si>
  <si>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</si>
  <si>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</si>
  <si>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</si>
  <si>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</si>
  <si>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</si>
  <si>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</si>
  <si>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</si>
  <si>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</si>
  <si>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</si>
  <si>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</si>
  <si>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</si>
  <si>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</si>
  <si>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</si>
  <si>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</si>
  <si>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</si>
  <si>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</si>
  <si>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</si>
  <si>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</si>
  <si>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</si>
  <si>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</si>
  <si>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</si>
  <si>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</si>
  <si>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</si>
  <si>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</si>
  <si>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</si>
  <si>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</si>
  <si>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</si>
  <si>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</si>
  <si>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</si>
  <si>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</si>
  <si>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</si>
  <si>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</si>
  <si>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</si>
  <si>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</si>
  <si>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</si>
  <si>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</si>
  <si>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</si>
  <si>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</si>
  <si>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</si>
  <si>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</si>
  <si>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</si>
  <si>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</si>
  <si>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</si>
  <si>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</si>
  <si>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</si>
  <si>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</si>
  <si>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</si>
  <si>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</si>
  <si>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</si>
  <si>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</si>
  <si>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</si>
  <si>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</si>
  <si>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</si>
  <si>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</si>
  <si>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</si>
  <si>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</si>
  <si>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</si>
  <si>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</si>
  <si>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</si>
  <si>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</si>
  <si>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</si>
  <si>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</si>
  <si>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</si>
  <si>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</si>
  <si>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</si>
  <si>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</si>
  <si>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</si>
  <si>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</si>
  <si>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</si>
  <si>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</si>
  <si>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</si>
  <si>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</si>
  <si>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</si>
  <si>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</si>
  <si>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</si>
  <si>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</si>
  <si>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</si>
  <si>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</si>
  <si>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</si>
  <si>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</si>
  <si>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</si>
  <si>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</si>
  <si>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</si>
  <si>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</si>
  <si>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</si>
  <si>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</si>
  <si>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</si>
  <si>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</si>
  <si>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</si>
  <si>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</si>
  <si>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</si>
  <si>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</si>
  <si>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</si>
  <si>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</si>
  <si>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</si>
  <si>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</si>
  <si>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</si>
  <si>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</si>
  <si>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</si>
  <si>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</si>
  <si>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</si>
  <si>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</si>
  <si>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</si>
  <si>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</si>
  <si>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</si>
  <si>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</si>
  <si>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</si>
  <si>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</si>
  <si>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</si>
  <si>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</si>
  <si>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</si>
  <si>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</si>
  <si>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</si>
  <si>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</si>
  <si>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</si>
  <si>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</si>
  <si>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</si>
  <si>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</si>
  <si>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</si>
  <si>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</si>
  <si>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</si>
  <si>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</si>
  <si>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</si>
  <si>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</si>
  <si>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</si>
  <si>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</si>
  <si>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</si>
  <si>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</si>
  <si>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</si>
  <si>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</si>
  <si>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</si>
  <si>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</si>
  <si>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</si>
  <si>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</si>
  <si>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</si>
  <si>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</si>
  <si>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</si>
  <si>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</si>
  <si>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</si>
  <si>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</si>
  <si>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</si>
  <si>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</si>
  <si>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</si>
  <si>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</si>
  <si>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</si>
  <si>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</si>
  <si>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</si>
  <si>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</si>
  <si>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</si>
  <si>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</si>
  <si>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</si>
  <si>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</si>
  <si>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</si>
  <si>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</si>
  <si>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</si>
  <si>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</si>
  <si>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</si>
  <si>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</si>
  <si>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</si>
  <si>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</si>
  <si>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</si>
  <si>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</si>
  <si>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</si>
  <si>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</si>
  <si>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</si>
  <si>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</si>
  <si>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</si>
  <si>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</si>
  <si>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</si>
  <si>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</si>
  <si>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</si>
  <si>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</si>
  <si>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</si>
  <si>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</si>
  <si>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</si>
  <si>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</si>
  <si>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</si>
  <si>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</si>
  <si>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</si>
  <si>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</si>
  <si>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</si>
  <si>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</si>
  <si>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</si>
  <si>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</si>
  <si>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</si>
  <si>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</si>
  <si>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</si>
  <si>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</si>
  <si>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</si>
  <si>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</si>
  <si>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</si>
  <si>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</si>
  <si>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</si>
  <si>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</si>
  <si>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</si>
  <si>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</si>
  <si>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</si>
  <si>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</si>
  <si>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</si>
  <si>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</si>
  <si>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</si>
  <si>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</si>
  <si>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</si>
  <si>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</si>
  <si>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</si>
  <si>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</si>
  <si>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</si>
  <si>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</si>
  <si>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</si>
  <si>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</si>
  <si>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</si>
  <si>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</si>
  <si>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</si>
  <si>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</si>
  <si>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</si>
  <si>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</si>
  <si>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</si>
  <si>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</si>
  <si>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</si>
  <si>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</si>
  <si>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</si>
  <si>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</si>
  <si>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</si>
  <si>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</si>
  <si>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</si>
  <si>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</si>
  <si>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</si>
  <si>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</si>
  <si>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</si>
  <si>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</si>
  <si>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</si>
  <si>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</si>
  <si>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</si>
  <si>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</si>
  <si>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</si>
  <si>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</si>
  <si>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</si>
  <si>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</si>
  <si>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</si>
  <si>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</si>
  <si>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</si>
  <si>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</si>
  <si>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</si>
  <si>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</si>
  <si>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</si>
  <si>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</si>
  <si>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</si>
  <si>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</si>
  <si>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</si>
  <si>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</si>
  <si>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</si>
  <si>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</si>
  <si>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</si>
  <si>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</si>
  <si>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</si>
  <si>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</si>
  <si>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</si>
  <si>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</si>
  <si>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</si>
  <si>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</si>
  <si>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</si>
  <si>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</si>
  <si>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</si>
  <si>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</si>
  <si>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</si>
  <si>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</si>
  <si>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</si>
  <si>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</si>
  <si>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</si>
  <si>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</si>
  <si>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</si>
  <si>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</si>
  <si>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</si>
  <si>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</si>
  <si>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</si>
  <si>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</si>
  <si>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</si>
  <si>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</si>
  <si>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</si>
  <si>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</si>
  <si>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</si>
  <si>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</si>
  <si>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</si>
  <si>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</si>
  <si>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</si>
  <si>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</si>
  <si>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</si>
  <si>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</si>
  <si>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</si>
  <si>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</si>
  <si>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</si>
  <si>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</si>
  <si>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</si>
  <si>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</si>
  <si>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</si>
  <si>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</si>
  <si>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</si>
  <si>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</si>
  <si>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</si>
  <si>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</si>
  <si>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</si>
  <si>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</si>
  <si>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</si>
  <si>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</si>
  <si>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</si>
  <si>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</si>
  <si>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</si>
  <si>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</si>
  <si>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</si>
  <si>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</si>
  <si>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</si>
  <si>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</si>
  <si>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</si>
  <si>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</si>
  <si>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</si>
  <si>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</si>
  <si>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</si>
  <si>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</si>
  <si>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</si>
  <si>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</si>
  <si>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</si>
  <si>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</si>
  <si>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</si>
  <si>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</si>
  <si>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</si>
  <si>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</si>
  <si>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</si>
  <si>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</si>
  <si>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</si>
  <si>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</si>
  <si>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</si>
  <si>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</si>
  <si>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</si>
  <si>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</si>
  <si>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</si>
  <si>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</si>
  <si>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</si>
  <si>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</si>
  <si>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</si>
  <si>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</si>
  <si>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</si>
  <si>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</si>
  <si>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</si>
  <si>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</si>
  <si>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</si>
  <si>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</si>
  <si>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</si>
  <si>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</si>
  <si>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</si>
  <si>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</si>
  <si>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</si>
  <si>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</si>
  <si>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</si>
  <si>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</si>
  <si>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</si>
  <si>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</si>
  <si>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</si>
  <si>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</si>
  <si>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</si>
  <si>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</si>
  <si>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</si>
  <si>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</si>
  <si>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</si>
  <si>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</si>
  <si>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</si>
  <si>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</si>
  <si>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</si>
  <si>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</si>
  <si>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</si>
  <si>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</si>
  <si>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</si>
  <si>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</si>
  <si>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</si>
  <si>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</si>
  <si>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</si>
  <si>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</si>
  <si>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</si>
  <si>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</si>
  <si>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</si>
  <si>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</si>
  <si>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</si>
  <si>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</si>
  <si>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</si>
  <si>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</si>
  <si>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</si>
  <si>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</si>
  <si>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</si>
  <si>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</si>
  <si>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</si>
  <si>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</si>
  <si>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</si>
  <si>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</si>
  <si>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</si>
  <si>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</si>
  <si>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</si>
  <si>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</si>
  <si>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</si>
  <si>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</si>
  <si>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</si>
  <si>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</si>
  <si>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</si>
  <si>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</si>
  <si>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</si>
  <si>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</si>
  <si>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</si>
  <si>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</si>
  <si>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</si>
  <si>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</si>
  <si>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</si>
  <si>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</si>
  <si>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</si>
  <si>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</si>
  <si>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</si>
  <si>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</si>
  <si>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</si>
  <si>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</si>
  <si>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</si>
  <si>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</si>
  <si>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</si>
  <si>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</si>
  <si>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</si>
  <si>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</si>
  <si>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</si>
  <si>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</si>
  <si>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</si>
  <si>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</si>
  <si>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</si>
  <si>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</si>
  <si>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</si>
  <si>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</si>
  <si>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</si>
  <si>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</si>
  <si>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</si>
  <si>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</si>
  <si>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</si>
  <si>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</si>
  <si>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</si>
  <si>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</si>
  <si>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</si>
  <si>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</si>
  <si>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</si>
  <si>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</si>
  <si>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</si>
  <si>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</si>
  <si>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</si>
  <si>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</si>
  <si>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</si>
  <si>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</si>
  <si>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</si>
  <si>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</si>
  <si>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</si>
  <si>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</si>
  <si>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</si>
  <si>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</si>
  <si>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</si>
  <si>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</si>
  <si>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</si>
  <si>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</si>
  <si>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</si>
  <si>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</si>
  <si>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</si>
  <si>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</si>
  <si>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</si>
  <si>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</si>
  <si>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</si>
  <si>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</si>
  <si>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</si>
  <si>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</si>
  <si>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</si>
  <si>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</si>
  <si>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</si>
  <si>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</si>
  <si>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</si>
  <si>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</si>
  <si>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</si>
  <si>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</si>
  <si>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</si>
  <si>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</si>
  <si>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</si>
  <si>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</si>
  <si>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</si>
  <si>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</si>
  <si>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</si>
  <si>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</si>
  <si>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</si>
  <si>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</si>
  <si>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</si>
  <si>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</si>
  <si>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</si>
  <si>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</si>
  <si>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</si>
  <si>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</si>
  <si>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</si>
  <si>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</si>
  <si>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</si>
  <si>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</si>
  <si>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</si>
  <si>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</si>
  <si>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</si>
  <si>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</si>
  <si>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</si>
  <si>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</si>
  <si>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</si>
  <si>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</si>
  <si>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</si>
  <si>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</si>
  <si>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</si>
  <si>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</si>
  <si>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</si>
  <si>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</si>
  <si>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</si>
  <si>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</si>
  <si>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</si>
  <si>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</si>
  <si>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</si>
  <si>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</si>
  <si>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</si>
  <si>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</si>
  <si>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</si>
  <si>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</si>
  <si>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</si>
  <si>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</si>
  <si>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</si>
  <si>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</si>
  <si>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</si>
  <si>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</si>
  <si>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</si>
  <si>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</si>
  <si>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</si>
  <si>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</si>
  <si>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</si>
  <si>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</si>
  <si>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</si>
  <si>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</si>
  <si>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</si>
  <si>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</si>
  <si>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</si>
  <si>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</si>
  <si>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</si>
  <si>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</si>
  <si>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</si>
  <si>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</si>
  <si>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</si>
  <si>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</si>
  <si>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</si>
  <si>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</si>
  <si>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</si>
  <si>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</si>
  <si>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</si>
  <si>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</si>
  <si>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</si>
  <si>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</si>
  <si>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</si>
  <si>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</si>
  <si>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</si>
  <si>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</si>
  <si>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</si>
  <si>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</si>
  <si>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</si>
  <si>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</si>
  <si>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</si>
  <si>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</si>
  <si>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</si>
  <si>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</si>
  <si>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</si>
  <si>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</si>
  <si>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</si>
  <si>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</si>
  <si>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</si>
  <si>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</si>
  <si>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</si>
  <si>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</si>
  <si>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</si>
  <si>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</si>
  <si>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</si>
  <si>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</si>
  <si>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</si>
  <si>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</si>
  <si>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</si>
  <si>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</si>
  <si>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</si>
  <si>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</si>
  <si>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</si>
  <si>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</si>
  <si>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</si>
  <si>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</si>
  <si>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</si>
  <si>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</si>
  <si>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</si>
  <si>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</si>
  <si>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</si>
  <si>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</si>
  <si>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</si>
  <si>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</si>
  <si>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</si>
  <si>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</si>
  <si>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</si>
  <si>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</si>
  <si>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</si>
  <si>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</si>
  <si>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</si>
  <si>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</si>
  <si>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</si>
  <si>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</si>
  <si>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</si>
  <si>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</si>
  <si>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</si>
  <si>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</si>
  <si>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</si>
  <si>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</si>
  <si>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</si>
  <si>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</si>
  <si>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</si>
  <si>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</si>
  <si>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</si>
  <si>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</si>
  <si>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</si>
  <si>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</si>
  <si>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</si>
  <si>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</si>
  <si>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</si>
  <si>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</si>
  <si>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</si>
  <si>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</si>
  <si>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</si>
  <si>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</si>
  <si>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</si>
  <si>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</si>
  <si>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</si>
  <si>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</si>
  <si>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</si>
  <si>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</si>
  <si>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</si>
  <si>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</si>
  <si>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</si>
  <si>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</si>
  <si>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</si>
  <si>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</si>
  <si>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</si>
  <si>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</si>
  <si>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</si>
  <si>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</si>
  <si>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</si>
  <si>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</si>
  <si>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</si>
  <si>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</si>
  <si>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</si>
  <si>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</si>
  <si>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</si>
  <si>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</si>
  <si>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</si>
  <si>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</si>
  <si>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</si>
  <si>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</si>
  <si>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</si>
  <si>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</si>
  <si>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</si>
  <si>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</si>
  <si>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</si>
  <si>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</si>
  <si>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</si>
  <si>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</si>
  <si>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</si>
  <si>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</si>
  <si>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</si>
  <si>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</si>
  <si>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</si>
  <si>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</si>
  <si>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</si>
  <si>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</si>
  <si>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</si>
  <si>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</si>
  <si>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</si>
  <si>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</si>
  <si>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</si>
  <si>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</si>
  <si>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</si>
  <si>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</si>
  <si>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</si>
  <si>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</si>
  <si>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</si>
  <si>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</si>
  <si>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</si>
  <si>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</si>
  <si>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</si>
  <si>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</si>
  <si>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</si>
  <si>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</si>
  <si>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</si>
  <si>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</si>
  <si>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</si>
  <si>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</si>
  <si>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</si>
  <si>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</si>
  <si>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</si>
  <si>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</si>
  <si>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</si>
  <si>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</si>
  <si>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</si>
  <si>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</si>
  <si>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</si>
  <si>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</si>
  <si>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</si>
  <si>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</si>
  <si>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</si>
  <si>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</si>
  <si>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</si>
  <si>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</si>
  <si>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</si>
  <si>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</si>
  <si>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</si>
  <si>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</si>
  <si>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</si>
  <si>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</si>
  <si>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</si>
  <si>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</si>
  <si>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</si>
  <si>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</si>
  <si>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</si>
  <si>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</si>
  <si>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</si>
  <si>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</si>
  <si>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</si>
  <si>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</si>
  <si>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</si>
  <si>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</si>
  <si>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</si>
  <si>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</si>
  <si>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</si>
  <si>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</si>
  <si>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</si>
  <si>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</si>
  <si>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</si>
  <si>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</si>
  <si>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</si>
  <si>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</si>
  <si>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</si>
  <si>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</si>
  <si>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</si>
  <si>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</si>
  <si>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</si>
  <si>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</si>
  <si>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</si>
  <si>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</si>
  <si>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</si>
  <si>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</si>
  <si>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</si>
  <si>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</si>
  <si>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</si>
  <si>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</si>
  <si>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</si>
  <si>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</si>
  <si>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</si>
  <si>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</si>
  <si>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</si>
  <si>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</si>
  <si>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</si>
  <si>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</si>
  <si>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</si>
  <si>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</si>
  <si>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</si>
  <si>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</si>
  <si>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</si>
  <si>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</si>
  <si>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</si>
  <si>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</si>
  <si>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</si>
  <si>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</si>
  <si>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</si>
  <si>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</si>
  <si>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</si>
  <si>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</si>
  <si>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</si>
  <si>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</si>
  <si>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</si>
  <si>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</si>
  <si>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</si>
  <si>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</si>
  <si>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</si>
  <si>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</si>
  <si>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</si>
  <si>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</si>
  <si>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</si>
  <si>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</si>
  <si>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</si>
  <si>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</si>
  <si>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</si>
  <si>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</si>
  <si>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</si>
  <si>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</si>
  <si>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</si>
  <si>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</si>
  <si>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</si>
  <si>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</si>
  <si>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</si>
  <si>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</si>
  <si>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</si>
  <si>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</si>
  <si>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</si>
  <si>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</si>
  <si>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</si>
  <si>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</si>
  <si>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</si>
  <si>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</si>
  <si>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</si>
  <si>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</si>
  <si>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</si>
  <si>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</si>
  <si>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</si>
  <si>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</si>
  <si>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</si>
  <si>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</si>
  <si>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</si>
  <si>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</si>
  <si>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</si>
  <si>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</si>
  <si>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</si>
  <si>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</si>
  <si>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</si>
  <si>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</si>
  <si>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</si>
  <si>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</si>
  <si>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</si>
  <si>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</si>
  <si>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</si>
  <si>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</si>
  <si>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</si>
  <si>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</si>
  <si>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</si>
  <si>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</si>
  <si>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</si>
  <si>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</si>
  <si>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</si>
  <si>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</si>
  <si>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</si>
  <si>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</si>
  <si>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</si>
  <si>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</si>
  <si>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</si>
  <si>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</si>
  <si>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</si>
  <si>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</si>
  <si>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</si>
  <si>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</si>
  <si>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</si>
  <si>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</si>
  <si>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</si>
  <si>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</si>
  <si>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</si>
  <si>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</si>
  <si>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</si>
  <si>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</si>
  <si>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</si>
  <si>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</si>
  <si>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</si>
  <si>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</si>
  <si>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</si>
  <si>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</si>
  <si>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</si>
  <si>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</si>
  <si>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</si>
  <si>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</si>
  <si>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</si>
  <si>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</si>
  <si>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</si>
  <si>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</si>
  <si>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</si>
  <si>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</si>
  <si>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</si>
  <si>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</si>
  <si>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</si>
  <si>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</si>
  <si>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</si>
  <si>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</si>
  <si>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</si>
  <si>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</si>
  <si>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</si>
  <si>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</si>
  <si>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</si>
  <si>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</si>
  <si>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</si>
  <si>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</si>
  <si>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</si>
  <si>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</si>
  <si>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</si>
  <si>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</si>
  <si>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</si>
  <si>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</si>
  <si>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</si>
  <si>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</si>
  <si>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</si>
  <si>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</si>
  <si>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</si>
  <si>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</si>
  <si>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</si>
  <si>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</si>
  <si>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</si>
  <si>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</si>
  <si>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</si>
  <si>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</si>
  <si>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</si>
  <si>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</si>
  <si>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</si>
  <si>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</si>
  <si>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</si>
  <si>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</si>
  <si>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</si>
  <si>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</si>
  <si>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</si>
  <si>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</si>
  <si>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</si>
  <si>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</si>
  <si>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</si>
  <si>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</si>
  <si>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</si>
  <si>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</si>
  <si>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</si>
  <si>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</si>
  <si>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</si>
  <si>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</si>
  <si>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</si>
  <si>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</si>
  <si>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</si>
  <si>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</si>
  <si>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</si>
  <si>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</si>
  <si>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</si>
  <si>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</si>
  <si>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</si>
  <si>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</si>
  <si>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</si>
  <si>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</si>
  <si>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</si>
  <si>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</si>
  <si>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</si>
  <si>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</si>
  <si>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</si>
  <si>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</si>
  <si>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</si>
  <si>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</si>
  <si>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</si>
  <si>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</si>
  <si>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</si>
  <si>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</si>
  <si>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</si>
  <si>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</si>
  <si>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</si>
  <si>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</si>
  <si>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</si>
  <si>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</si>
  <si>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</si>
  <si>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</si>
  <si>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</si>
  <si>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</si>
  <si>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</si>
  <si>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</si>
  <si>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</si>
  <si>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</si>
  <si>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</si>
  <si>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</si>
  <si>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</si>
  <si>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</si>
  <si>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</si>
  <si>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</si>
  <si>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</si>
  <si>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</si>
  <si>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</si>
  <si>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</si>
  <si>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</si>
  <si>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</si>
  <si>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</si>
  <si>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</si>
  <si>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</si>
  <si>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</si>
  <si>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</si>
  <si>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</si>
  <si>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</si>
  <si>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</si>
  <si>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</si>
  <si>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</si>
  <si>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</si>
  <si>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</si>
  <si>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</si>
  <si>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</si>
  <si>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</si>
  <si>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</si>
  <si>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</si>
  <si>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</si>
  <si>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</si>
  <si>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</si>
  <si>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</si>
  <si>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</si>
  <si>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</si>
  <si>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</si>
  <si>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</si>
  <si>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</si>
  <si>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</si>
  <si>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</si>
  <si>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</si>
  <si>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</si>
  <si>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</si>
  <si>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</si>
  <si>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</si>
  <si>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</si>
  <si>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</si>
  <si>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</si>
  <si>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</si>
  <si>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</si>
  <si>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</si>
  <si>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</si>
  <si>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</si>
  <si>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</si>
  <si>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</si>
  <si>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</si>
  <si>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</si>
  <si>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</si>
  <si>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</si>
  <si>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</si>
  <si>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</si>
  <si>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</si>
  <si>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</si>
  <si>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</si>
  <si>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</si>
  <si>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</si>
  <si>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</si>
  <si>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</si>
  <si>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</si>
  <si>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</si>
  <si>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</si>
  <si>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</si>
  <si>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</si>
  <si>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</si>
  <si>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</si>
  <si>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</si>
  <si>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</si>
  <si>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</si>
  <si>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</si>
  <si>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</si>
  <si>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</si>
  <si>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</si>
  <si>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</si>
  <si>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</si>
  <si>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</si>
  <si>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</si>
  <si>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</si>
  <si>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</si>
  <si>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</si>
  <si>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</si>
  <si>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</si>
  <si>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</si>
  <si>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</si>
  <si>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</si>
  <si>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</si>
  <si>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</si>
  <si>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</si>
  <si>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</si>
  <si>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</si>
  <si>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</si>
  <si>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</si>
  <si>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</si>
  <si>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</si>
  <si>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</si>
  <si>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</si>
  <si>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</si>
  <si>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</si>
  <si>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</si>
  <si>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</si>
  <si>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</si>
  <si>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</si>
  <si>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</si>
  <si>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</si>
  <si>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</si>
  <si>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</si>
  <si>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</si>
  <si>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</si>
  <si>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</si>
  <si>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</si>
  <si>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</si>
  <si>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</si>
  <si>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</si>
  <si>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</si>
  <si>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</si>
  <si>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</si>
  <si>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</si>
  <si>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</si>
  <si>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</si>
  <si>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</si>
  <si>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</si>
  <si>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</si>
  <si>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</si>
  <si>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</si>
  <si>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</si>
  <si>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</si>
  <si>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</si>
  <si>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</si>
  <si>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</si>
  <si>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</si>
  <si>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</si>
  <si>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</si>
  <si>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</si>
  <si>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</si>
  <si>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</si>
  <si>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</si>
  <si>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</si>
  <si>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</si>
  <si>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</si>
  <si>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</si>
  <si>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</si>
  <si>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</si>
  <si>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</si>
  <si>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</si>
  <si>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</si>
  <si>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</si>
  <si>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</si>
  <si>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</si>
  <si>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</si>
  <si>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</si>
  <si>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</si>
  <si>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</si>
  <si>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</si>
  <si>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</si>
  <si>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</si>
  <si>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</si>
  <si>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</si>
  <si>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</si>
  <si>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</si>
  <si>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</si>
  <si>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</si>
  <si>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</si>
  <si>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</si>
  <si>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</si>
  <si>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</si>
  <si>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</si>
  <si>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</si>
  <si>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</si>
  <si>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</si>
  <si>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</si>
  <si>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</si>
  <si>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</si>
  <si>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</si>
  <si>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</si>
  <si>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</si>
  <si>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</si>
  <si>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</si>
  <si>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</si>
  <si>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</si>
  <si>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</si>
  <si>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</si>
  <si>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</si>
  <si>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</si>
  <si>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</si>
  <si>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</si>
  <si>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</si>
  <si>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</si>
  <si>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</si>
  <si>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</si>
  <si>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</si>
  <si>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</si>
  <si>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</si>
  <si>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</si>
  <si>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</si>
  <si>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</si>
  <si>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</si>
  <si>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</si>
  <si>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</si>
  <si>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</si>
  <si>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</si>
  <si>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</si>
  <si>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</si>
  <si>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</si>
  <si>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</si>
  <si>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</si>
  <si>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</si>
  <si>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</si>
  <si>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</si>
  <si>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</si>
  <si>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</si>
  <si>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</si>
  <si>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</si>
  <si>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</si>
  <si>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</si>
  <si>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</si>
  <si>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</si>
  <si>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</si>
  <si>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</si>
  <si>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</si>
  <si>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</si>
  <si>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</si>
  <si>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</si>
  <si>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</si>
  <si>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</si>
  <si>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</si>
  <si>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</si>
  <si>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</si>
  <si>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</si>
  <si>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</si>
  <si>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</si>
  <si>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</si>
  <si>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</si>
  <si>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</si>
  <si>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</si>
  <si>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</si>
  <si>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</si>
  <si>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</si>
  <si>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</si>
  <si>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</si>
  <si>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</si>
  <si>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</si>
  <si>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</si>
  <si>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</si>
  <si>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</si>
  <si>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</si>
  <si>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</si>
  <si>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</si>
  <si>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</si>
  <si>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</si>
  <si>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</si>
  <si>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</si>
  <si>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</si>
  <si>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</si>
  <si>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</si>
  <si>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</si>
  <si>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</si>
  <si>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</si>
  <si>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</si>
  <si>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</si>
  <si>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</si>
  <si>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</si>
  <si>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</si>
  <si>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</si>
  <si>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</si>
  <si>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</si>
  <si>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</si>
  <si>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</si>
  <si>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</si>
  <si>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</si>
  <si>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</si>
  <si>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</si>
  <si>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</si>
  <si>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</si>
  <si>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</si>
  <si>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</si>
  <si>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</si>
  <si>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</si>
  <si>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</si>
  <si>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</si>
  <si>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</si>
  <si>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</si>
  <si>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</si>
  <si>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</si>
  <si>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</si>
  <si>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</si>
  <si>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</si>
  <si>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</si>
  <si>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</si>
  <si>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</si>
  <si>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</si>
  <si>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</si>
  <si>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</si>
  <si>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</si>
  <si>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</si>
  <si>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</si>
  <si>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</si>
  <si>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</si>
  <si>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</si>
  <si>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</si>
  <si>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</si>
  <si>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</si>
  <si>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</si>
  <si>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</si>
  <si>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</si>
  <si>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</si>
  <si>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</si>
  <si>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</si>
  <si>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</si>
  <si>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</si>
  <si>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</si>
  <si>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</si>
  <si>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</si>
  <si>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</si>
  <si>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</si>
  <si>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</si>
  <si>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</si>
  <si>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</si>
  <si>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</si>
  <si>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</si>
  <si>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</si>
  <si>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</si>
  <si>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</si>
  <si>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</si>
  <si>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</si>
  <si>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</si>
  <si>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</si>
  <si>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</si>
  <si>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</si>
  <si>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</si>
  <si>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</si>
  <si>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</si>
  <si>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</si>
  <si>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</si>
  <si>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</si>
  <si>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</si>
  <si>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</si>
  <si>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</si>
  <si>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</si>
  <si>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</si>
  <si>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</si>
  <si>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</si>
  <si>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</si>
  <si>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</si>
  <si>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</si>
  <si>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</si>
  <si>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</si>
  <si>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</si>
  <si>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</si>
  <si>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</si>
  <si>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</si>
  <si>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</si>
  <si>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</si>
  <si>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</si>
  <si>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</si>
  <si>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</si>
  <si>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</si>
  <si>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</si>
  <si>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</si>
  <si>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</si>
  <si>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</si>
  <si>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</si>
  <si>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</si>
  <si>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</si>
  <si>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</si>
  <si>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</si>
  <si>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</si>
  <si>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</si>
  <si>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</si>
  <si>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</si>
  <si>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</si>
  <si>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</si>
  <si>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</si>
  <si>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</si>
  <si>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</si>
  <si>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</si>
  <si>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</si>
  <si>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</si>
  <si>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</si>
  <si>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</si>
  <si>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</si>
  <si>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</si>
  <si>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</si>
  <si>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</si>
  <si>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</si>
  <si>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</si>
  <si>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</si>
  <si>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</si>
  <si>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</si>
  <si>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</si>
  <si>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</si>
  <si>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</si>
  <si>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</si>
  <si>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</si>
  <si>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</si>
  <si>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</si>
  <si>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</si>
  <si>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</si>
  <si>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</si>
  <si>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</si>
  <si>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</si>
  <si>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</si>
  <si>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</si>
  <si>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</si>
  <si>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</si>
  <si>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</si>
  <si>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</si>
  <si>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</si>
  <si>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</si>
  <si>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</si>
  <si>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</si>
  <si>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</si>
  <si>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</si>
  <si>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</si>
  <si>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</si>
  <si>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</si>
  <si>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</si>
  <si>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</si>
  <si>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</si>
  <si>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</si>
  <si>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</si>
  <si>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</si>
  <si>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</si>
  <si>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</si>
  <si>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</si>
  <si>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</si>
  <si>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</si>
  <si>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</si>
  <si>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</si>
  <si>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</si>
  <si>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</si>
  <si>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</si>
  <si>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</si>
  <si>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</si>
  <si>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</si>
  <si>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</si>
  <si>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</si>
  <si>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</si>
  <si>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</si>
  <si>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</si>
  <si>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</si>
  <si>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</si>
  <si>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</si>
  <si>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</si>
  <si>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</si>
  <si>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</si>
  <si>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</si>
  <si>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</si>
  <si>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</si>
  <si>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</si>
  <si>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</si>
  <si>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</si>
  <si>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</si>
  <si>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</si>
  <si>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</si>
  <si>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</si>
  <si>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</si>
  <si>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</si>
  <si>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</si>
  <si>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</si>
  <si>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</si>
  <si>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</si>
  <si>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</si>
  <si>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</si>
  <si>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</si>
  <si>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</si>
  <si>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</si>
  <si>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</si>
  <si>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</si>
  <si>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</si>
  <si>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</si>
  <si>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</si>
  <si>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</si>
  <si>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</si>
  <si>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</si>
  <si>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</si>
  <si>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</si>
  <si>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</si>
  <si>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</si>
  <si>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</si>
  <si>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</si>
  <si>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</si>
  <si>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</si>
  <si>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</si>
  <si>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</si>
  <si>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</si>
  <si>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</si>
  <si>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</si>
  <si>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</si>
  <si>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</si>
  <si>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</si>
  <si>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</si>
  <si>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</si>
  <si>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</si>
  <si>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</si>
  <si>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</si>
  <si>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</si>
  <si>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</si>
  <si>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</si>
  <si>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</si>
  <si>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</si>
  <si>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</si>
  <si>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</si>
  <si>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</si>
  <si>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</si>
  <si>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</si>
  <si>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</si>
  <si>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</si>
  <si>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</si>
  <si>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</si>
  <si>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</si>
  <si>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</si>
  <si>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</si>
  <si>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</si>
  <si>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</si>
  <si>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</si>
  <si>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</si>
  <si>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</si>
  <si>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</si>
  <si>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</si>
  <si>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</si>
  <si>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</si>
  <si>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</si>
  <si>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</si>
  <si>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</si>
  <si>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</si>
  <si>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</si>
  <si>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</si>
  <si>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</si>
  <si>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</si>
  <si>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</si>
  <si>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</si>
  <si>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</si>
  <si>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</si>
  <si>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</si>
  <si>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</si>
  <si>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</si>
  <si>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</si>
  <si>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</si>
  <si>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</si>
  <si>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</si>
  <si>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</si>
  <si>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</si>
  <si>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</si>
  <si>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</si>
  <si>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</si>
  <si>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</si>
  <si>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</si>
  <si>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</si>
  <si>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</si>
  <si>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</si>
  <si>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</si>
  <si>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</si>
  <si>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</si>
  <si>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</si>
  <si>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</si>
  <si>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</si>
  <si>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</si>
  <si>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</si>
  <si>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</si>
  <si>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</si>
  <si>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</si>
  <si>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</si>
  <si>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</si>
  <si>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</si>
  <si>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</si>
  <si>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</si>
  <si>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</si>
  <si>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</si>
  <si>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</si>
  <si>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</si>
  <si>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</si>
  <si>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</si>
  <si>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</si>
  <si>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</si>
  <si>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</si>
  <si>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</si>
  <si>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</si>
  <si>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</si>
  <si>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</si>
  <si>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</si>
  <si>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</si>
  <si>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</si>
  <si>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</si>
  <si>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</si>
  <si>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</si>
  <si>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</si>
  <si>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</si>
  <si>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</si>
  <si>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</si>
  <si>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</si>
  <si>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</si>
  <si>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</si>
  <si>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</si>
  <si>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</si>
  <si>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</si>
  <si>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</si>
  <si>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</si>
  <si>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</si>
  <si>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</si>
  <si>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</si>
  <si>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</si>
  <si>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</si>
  <si>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</si>
  <si>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</si>
  <si>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</si>
  <si>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</si>
  <si>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</si>
  <si>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</si>
  <si>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</si>
  <si>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</si>
  <si>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</si>
  <si>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</si>
  <si>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</si>
  <si>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</si>
  <si>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</si>
  <si>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</si>
  <si>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</si>
  <si>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</si>
  <si>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</si>
  <si>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</si>
  <si>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</si>
  <si>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</si>
  <si>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</si>
  <si>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</si>
  <si>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</si>
  <si>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</si>
  <si>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</si>
  <si>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</si>
  <si>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</si>
  <si>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</si>
  <si>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</si>
  <si>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</si>
  <si>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</si>
  <si>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</si>
  <si>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</si>
  <si>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</si>
  <si>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</si>
  <si>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</si>
  <si>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</si>
  <si>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</si>
  <si>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</si>
  <si>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</si>
  <si>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</si>
  <si>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</si>
  <si>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</si>
  <si>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</si>
  <si>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</si>
  <si>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</si>
  <si>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</si>
  <si>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</si>
  <si>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</si>
  <si>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</si>
  <si>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</si>
  <si>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</si>
  <si>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</si>
  <si>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</si>
  <si>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</si>
  <si>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</si>
  <si>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</si>
  <si>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</si>
  <si>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</si>
  <si>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</si>
  <si>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</si>
  <si>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</si>
  <si>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</si>
  <si>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</si>
  <si>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</si>
  <si>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</si>
  <si>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</si>
  <si>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</si>
  <si>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</si>
  <si>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</si>
  <si>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</si>
  <si>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</si>
  <si>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</si>
  <si>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</si>
  <si>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</si>
  <si>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</si>
  <si>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</si>
  <si>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</si>
  <si>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</si>
  <si>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</si>
  <si>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</si>
  <si>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</si>
  <si>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</si>
  <si>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</si>
  <si>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</si>
  <si>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</si>
  <si>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</si>
  <si>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</si>
  <si>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</si>
  <si>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</si>
  <si>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</si>
  <si>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</si>
  <si>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</si>
  <si>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</si>
  <si>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</si>
  <si>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</si>
  <si>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</si>
  <si>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</si>
  <si>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</si>
  <si>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</si>
  <si>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</si>
  <si>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</si>
  <si>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</si>
  <si>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</si>
  <si>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</si>
  <si>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</si>
  <si>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</si>
  <si>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</si>
  <si>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</si>
  <si>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</si>
  <si>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</si>
  <si>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</si>
  <si>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</si>
  <si>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</si>
  <si>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</si>
  <si>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</si>
  <si>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</si>
  <si>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</si>
  <si>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</si>
  <si>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</si>
  <si>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</si>
  <si>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</si>
  <si>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</si>
  <si>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</si>
  <si>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</si>
  <si>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</si>
  <si>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</si>
  <si>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</si>
  <si>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</si>
  <si>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</si>
  <si>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</si>
  <si>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</si>
  <si>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</si>
  <si>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</si>
  <si>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</si>
  <si>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</si>
  <si>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</si>
  <si>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</si>
  <si>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</si>
  <si>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</si>
  <si>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</si>
  <si>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</si>
  <si>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</si>
  <si>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</si>
  <si>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</si>
  <si>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</si>
  <si>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</si>
  <si>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</si>
  <si>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</si>
  <si>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</si>
  <si>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</si>
  <si>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</si>
  <si>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</si>
  <si>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</si>
  <si>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</si>
  <si>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</si>
  <si>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</si>
  <si>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</si>
  <si>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</si>
  <si>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</si>
  <si>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</si>
  <si>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</si>
  <si>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</si>
  <si>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</si>
  <si>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</si>
  <si>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</si>
  <si>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</si>
  <si>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</si>
  <si>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</si>
  <si>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</si>
  <si>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</si>
  <si>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</si>
  <si>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</si>
  <si>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</si>
  <si>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</si>
  <si>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</si>
  <si>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</si>
  <si>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</si>
  <si>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</si>
  <si>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</si>
  <si>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</si>
  <si>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</si>
  <si>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</si>
  <si>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</si>
  <si>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</si>
  <si>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</si>
  <si>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</si>
  <si>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</si>
  <si>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</si>
  <si>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</si>
  <si>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</si>
  <si>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</si>
  <si>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</si>
  <si>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</si>
  <si>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</si>
  <si>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</si>
  <si>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</si>
  <si>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</si>
  <si>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</si>
  <si>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</si>
  <si>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</si>
  <si>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</si>
  <si>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</si>
  <si>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</si>
  <si>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</si>
  <si>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</si>
  <si>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</si>
  <si>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</si>
  <si>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</si>
  <si>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</si>
  <si>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</si>
  <si>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</si>
  <si>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</si>
  <si>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</si>
  <si>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</si>
  <si>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</si>
  <si>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</si>
  <si>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</si>
  <si>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</si>
  <si>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</si>
  <si>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</si>
  <si>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</si>
  <si>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</si>
  <si>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</si>
  <si>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</si>
  <si>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</si>
  <si>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</si>
  <si>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</si>
  <si>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</si>
  <si>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</si>
  <si>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</si>
  <si>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</si>
  <si>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</si>
  <si>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</si>
  <si>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</si>
  <si>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</si>
  <si>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</si>
  <si>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</si>
  <si>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</si>
  <si>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</si>
  <si>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</si>
  <si>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</si>
  <si>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</si>
  <si>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</si>
  <si>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</si>
  <si>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</si>
  <si>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</si>
  <si>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</si>
  <si>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</si>
  <si>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</si>
  <si>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</si>
  <si>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</si>
  <si>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</si>
  <si>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</si>
  <si>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</si>
  <si>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</si>
  <si>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</si>
  <si>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</si>
  <si>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</si>
  <si>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</si>
  <si>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</si>
  <si>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</si>
  <si>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</si>
  <si>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</si>
  <si>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</si>
  <si>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</si>
  <si>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</si>
  <si>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</si>
  <si>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</si>
  <si>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</si>
  <si>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</si>
  <si>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</si>
  <si>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</si>
  <si>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</si>
  <si>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</si>
  <si>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</si>
  <si>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</si>
  <si>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</si>
  <si>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</si>
  <si>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</si>
  <si>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</si>
  <si>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</si>
  <si>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</si>
  <si>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</si>
  <si>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</si>
  <si>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</si>
  <si>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</si>
  <si>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</si>
  <si>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</si>
  <si>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</si>
  <si>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</si>
  <si>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</si>
  <si>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</si>
  <si>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</si>
  <si>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</si>
  <si>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</si>
  <si>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</si>
  <si>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</si>
  <si>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</si>
  <si>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</si>
  <si>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</si>
  <si>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</si>
  <si>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</si>
  <si>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</si>
  <si>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</si>
  <si>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</si>
  <si>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</si>
  <si>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</si>
  <si>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</si>
  <si>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</si>
  <si>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</si>
  <si>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</si>
  <si>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</si>
  <si>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</si>
  <si>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</si>
  <si>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</si>
  <si>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</si>
  <si>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</si>
  <si>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</si>
  <si>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</si>
  <si>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</si>
  <si>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</si>
  <si>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</si>
  <si>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</si>
  <si>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</si>
  <si>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</si>
  <si>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</si>
  <si>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</si>
  <si>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</si>
  <si>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</si>
  <si>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</si>
  <si>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</si>
  <si>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</si>
  <si>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</si>
  <si>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</si>
  <si>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</si>
  <si>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</si>
  <si>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</si>
  <si>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</si>
  <si>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</si>
  <si>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</si>
  <si>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</si>
  <si>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</si>
  <si>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</si>
  <si>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</si>
  <si>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</si>
  <si>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</si>
  <si>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</si>
  <si>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</si>
  <si>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</si>
  <si>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</si>
  <si>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</si>
  <si>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</si>
  <si>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</si>
  <si>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</si>
  <si>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</si>
  <si>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</si>
  <si>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</si>
  <si>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</si>
  <si>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</si>
  <si>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</si>
  <si>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</si>
  <si>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</si>
  <si>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</si>
  <si>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</si>
  <si>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</si>
  <si>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</si>
  <si>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</si>
  <si>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</si>
  <si>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</si>
  <si>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</si>
  <si>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</si>
  <si>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</si>
  <si>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</si>
  <si>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</si>
  <si>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</si>
  <si>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</si>
  <si>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</si>
  <si>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</si>
  <si>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</si>
  <si>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</si>
  <si>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</si>
  <si>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</si>
  <si>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</si>
  <si>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</si>
  <si>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</si>
  <si>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</si>
  <si>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</si>
  <si>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</si>
  <si>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</si>
  <si>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</si>
  <si>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</si>
  <si>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</si>
  <si>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</si>
  <si>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</si>
  <si>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</si>
  <si>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</si>
  <si>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</si>
  <si>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</si>
  <si>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</si>
  <si>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</si>
  <si>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</si>
  <si>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</si>
  <si>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</si>
  <si>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</si>
  <si>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</si>
  <si>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</si>
  <si>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</si>
  <si>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</si>
  <si>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</si>
  <si>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</si>
  <si>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</si>
  <si>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</si>
  <si>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</si>
  <si>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</si>
  <si>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</si>
  <si>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</si>
  <si>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</si>
  <si>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</si>
  <si>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</si>
  <si>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</si>
  <si>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</si>
  <si>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</si>
  <si>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</si>
  <si>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</si>
  <si>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</si>
  <si>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</si>
  <si>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</si>
  <si>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</si>
  <si>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</si>
  <si>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</si>
  <si>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</si>
  <si>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</si>
  <si>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</si>
  <si>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</si>
  <si>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</si>
  <si>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</si>
  <si>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</si>
  <si>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</si>
  <si>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</si>
  <si>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</si>
  <si>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</si>
  <si>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</si>
  <si>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</si>
  <si>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</si>
  <si>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</si>
  <si>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</si>
  <si>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</si>
  <si>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</si>
  <si>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</si>
  <si>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</si>
  <si>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</si>
  <si>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</si>
  <si>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</si>
  <si>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</si>
  <si>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</si>
  <si>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</si>
  <si>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</si>
  <si>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</si>
  <si>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</si>
  <si>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</si>
  <si>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</si>
  <si>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</si>
  <si>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</si>
  <si>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</si>
  <si>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</si>
  <si>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</si>
  <si>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</si>
  <si>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</si>
  <si>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</si>
  <si>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</si>
  <si>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</si>
  <si>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</si>
  <si>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</si>
  <si>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</si>
  <si>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</si>
  <si>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</si>
  <si>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</si>
  <si>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</si>
  <si>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</si>
  <si>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</si>
  <si>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</si>
  <si>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</si>
  <si>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</si>
  <si>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</si>
  <si>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</si>
  <si>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</si>
  <si>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</si>
  <si>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</si>
  <si>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</si>
  <si>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</si>
  <si>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</si>
  <si>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</si>
  <si>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</si>
  <si>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</si>
  <si>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</si>
  <si>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</si>
  <si>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</si>
  <si>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</si>
  <si>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</si>
  <si>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</si>
  <si>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</si>
  <si>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</si>
  <si>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</si>
  <si>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</si>
  <si>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</si>
  <si>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</si>
  <si>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</si>
  <si>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</si>
  <si>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</si>
  <si>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</si>
  <si>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</si>
  <si>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</si>
  <si>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</si>
  <si>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</si>
  <si>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</si>
  <si>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</si>
  <si>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</si>
  <si>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</si>
  <si>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</si>
  <si>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</si>
  <si>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</si>
  <si>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</si>
  <si>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</si>
  <si>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</si>
  <si>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</si>
  <si>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</si>
  <si>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</si>
  <si>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</si>
  <si>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</si>
  <si>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</si>
  <si>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</si>
  <si>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</si>
  <si>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</si>
  <si>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</si>
  <si>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</si>
  <si>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</si>
  <si>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</si>
  <si>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</si>
  <si>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</si>
  <si>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</si>
  <si>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</si>
  <si>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</si>
  <si>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</si>
  <si>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</si>
  <si>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</si>
  <si>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</si>
  <si>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</si>
  <si>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</si>
  <si>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</si>
  <si>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</si>
  <si>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</si>
  <si>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</si>
  <si>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</si>
  <si>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</si>
  <si>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</si>
  <si>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</si>
  <si>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</si>
  <si>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</si>
  <si>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</si>
  <si>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</si>
  <si>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</si>
  <si>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</si>
  <si>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</si>
  <si>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</si>
  <si>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</si>
  <si>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</si>
  <si>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</si>
  <si>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</si>
  <si>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</si>
  <si>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</si>
  <si>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</si>
  <si>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</si>
  <si>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</si>
  <si>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</si>
  <si>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</si>
  <si>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</si>
  <si>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</si>
  <si>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</si>
  <si>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</si>
  <si>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</si>
  <si>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</si>
  <si>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</si>
  <si>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</si>
  <si>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</si>
  <si>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</si>
  <si>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</si>
  <si>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</si>
  <si>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</si>
  <si>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</si>
  <si>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</si>
  <si>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</si>
  <si>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</si>
  <si>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</si>
  <si>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</si>
  <si>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</si>
  <si>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</si>
  <si>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</si>
  <si>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</si>
  <si>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</si>
  <si>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</si>
  <si>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</si>
  <si>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</si>
  <si>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</si>
  <si>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</si>
  <si>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</si>
  <si>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</si>
  <si>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</si>
  <si>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</si>
  <si>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</si>
  <si>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</si>
  <si>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</si>
  <si>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</si>
  <si>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</si>
  <si>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</si>
  <si>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</si>
  <si>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</si>
  <si>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</si>
  <si>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</si>
  <si>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</si>
  <si>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</si>
  <si>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</si>
  <si>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</si>
  <si>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</si>
  <si>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</si>
  <si>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</si>
  <si>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</si>
  <si>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</si>
  <si>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</si>
  <si>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</si>
  <si>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</si>
  <si>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</si>
  <si>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</si>
  <si>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</si>
  <si>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</si>
  <si>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</si>
  <si>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</si>
  <si>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</si>
  <si>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</si>
  <si>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</si>
  <si>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</si>
  <si>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</si>
  <si>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</si>
  <si>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</si>
  <si>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</si>
  <si>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</si>
  <si>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</si>
  <si>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</si>
  <si>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</si>
  <si>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</si>
  <si>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</si>
  <si>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</si>
  <si>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</si>
  <si>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</si>
  <si>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</si>
  <si>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</si>
  <si>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</si>
  <si>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</si>
  <si>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</si>
  <si>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</si>
  <si>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</si>
  <si>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</si>
  <si>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</si>
  <si>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</si>
  <si>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</si>
  <si>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</si>
  <si>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</si>
  <si>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</si>
  <si>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</si>
  <si>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</si>
  <si>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</si>
  <si>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</si>
  <si>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</si>
  <si>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</si>
  <si>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</si>
  <si>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</si>
  <si>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</si>
  <si>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</si>
  <si>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</si>
  <si>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</si>
  <si>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</si>
  <si>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</si>
  <si>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</si>
  <si>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</si>
  <si>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</si>
  <si>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</si>
  <si>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</si>
  <si>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</si>
  <si>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</si>
  <si>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</si>
  <si>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</si>
  <si>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</si>
  <si>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</si>
  <si>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</si>
  <si>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</si>
  <si>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</si>
  <si>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</si>
  <si>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</si>
  <si>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</si>
  <si>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</si>
  <si>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</si>
  <si>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</si>
  <si>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</si>
  <si>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</si>
  <si>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</si>
  <si>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</si>
  <si>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</si>
  <si>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</si>
  <si>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</si>
  <si>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</si>
  <si>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</si>
  <si>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</si>
  <si>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</si>
  <si>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</si>
  <si>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</si>
  <si>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</si>
  <si>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</si>
  <si>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</si>
  <si>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</si>
  <si>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</si>
  <si>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</si>
  <si>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</si>
  <si>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</si>
  <si>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</si>
  <si>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</si>
  <si>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</si>
  <si>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</si>
  <si>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</si>
  <si>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</si>
  <si>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</si>
  <si>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</si>
  <si>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</si>
  <si>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</si>
  <si>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</si>
  <si>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</si>
  <si>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</si>
  <si>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</si>
  <si>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</si>
  <si>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</si>
  <si>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</si>
  <si>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</si>
  <si>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</si>
  <si>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</si>
  <si>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</si>
  <si>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</si>
  <si>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</si>
  <si>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</si>
  <si>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</si>
  <si>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</si>
  <si>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</si>
  <si>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</si>
  <si>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</si>
  <si>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</si>
  <si>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</si>
  <si>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</si>
  <si>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</si>
  <si>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</si>
  <si>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</si>
  <si>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</si>
  <si>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</si>
  <si>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</si>
  <si>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</si>
  <si>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</si>
  <si>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</si>
  <si>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</si>
  <si>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</si>
  <si>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</si>
  <si>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</si>
  <si>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</si>
  <si>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</si>
  <si>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</si>
  <si>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</si>
  <si>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</si>
  <si>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</si>
  <si>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</si>
  <si>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</si>
  <si>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</si>
  <si>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</si>
  <si>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</si>
  <si>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</si>
  <si>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</si>
  <si>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</si>
  <si>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</si>
  <si>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</si>
  <si>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</si>
  <si>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</si>
  <si>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</si>
  <si>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</si>
  <si>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</si>
  <si>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</si>
  <si>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</si>
  <si>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</si>
  <si>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</si>
  <si>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</si>
  <si>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</si>
  <si>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</si>
  <si>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</si>
  <si>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</si>
  <si>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</si>
  <si>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</si>
  <si>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</si>
  <si>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</si>
  <si>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</si>
  <si>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</si>
  <si>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</si>
  <si>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</si>
  <si>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</si>
  <si>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</si>
  <si>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</si>
  <si>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</si>
  <si>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</si>
  <si>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</si>
  <si>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</si>
  <si>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</si>
  <si>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</si>
  <si>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</si>
  <si>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</si>
  <si>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</si>
  <si>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</si>
  <si>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</si>
  <si>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</si>
  <si>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</si>
  <si>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</si>
  <si>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</si>
  <si>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</si>
  <si>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</si>
  <si>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</si>
  <si>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</si>
  <si>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</si>
  <si>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</si>
  <si>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</si>
  <si>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</si>
  <si>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</si>
  <si>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</si>
  <si>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</si>
  <si>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</si>
  <si>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</si>
  <si>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</si>
  <si>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</si>
  <si>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</si>
  <si>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</si>
  <si>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</si>
  <si>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</si>
  <si>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</si>
  <si>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</si>
  <si>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</si>
  <si>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</si>
  <si>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</si>
  <si>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</si>
  <si>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</si>
  <si>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</si>
  <si>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</si>
  <si>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</si>
  <si>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</si>
  <si>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</si>
  <si>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</si>
  <si>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</si>
  <si>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</si>
  <si>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</si>
  <si>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</si>
  <si>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</si>
  <si>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</si>
  <si>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</si>
  <si>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</si>
  <si>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</si>
  <si>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</si>
  <si>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</si>
  <si>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</si>
  <si>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</si>
  <si>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</si>
  <si>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</si>
  <si>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</si>
  <si>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</si>
  <si>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</si>
  <si>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</si>
  <si>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</si>
  <si>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</si>
  <si>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</si>
  <si>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</si>
  <si>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</si>
  <si>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</si>
  <si>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</si>
  <si>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</si>
  <si>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</si>
  <si>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</si>
  <si>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</si>
  <si>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</si>
  <si>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</si>
  <si>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</si>
  <si>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</si>
  <si>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</si>
  <si>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</si>
  <si>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</si>
  <si>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</si>
  <si>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</si>
  <si>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</si>
  <si>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</si>
  <si>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</si>
  <si>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</si>
  <si>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</si>
  <si>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</si>
  <si>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</si>
  <si>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</si>
  <si>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</si>
  <si>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</si>
  <si>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</si>
  <si>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</si>
  <si>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</si>
  <si>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</si>
  <si>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</si>
  <si>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</si>
  <si>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</si>
  <si>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</si>
  <si>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</si>
  <si>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</si>
  <si>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</si>
  <si>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</si>
  <si>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</si>
  <si>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</si>
  <si>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</si>
  <si>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</si>
  <si>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</si>
  <si>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</si>
  <si>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</si>
  <si>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</si>
  <si>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</si>
  <si>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</si>
  <si>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</si>
  <si>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</si>
  <si>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</si>
  <si>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</si>
  <si>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</si>
  <si>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</si>
  <si>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</si>
  <si>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</si>
  <si>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</si>
  <si>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</si>
  <si>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</si>
  <si>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</si>
  <si>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</si>
  <si>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</si>
  <si>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</si>
  <si>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</si>
  <si>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</si>
  <si>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</si>
  <si>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</si>
  <si>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</si>
  <si>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</si>
  <si>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</si>
  <si>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</si>
  <si>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</si>
  <si>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</si>
  <si>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</si>
  <si>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</si>
  <si>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</si>
  <si>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</si>
  <si>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</si>
  <si>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</si>
  <si>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</si>
  <si>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</si>
  <si>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</si>
  <si>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</si>
  <si>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</si>
  <si>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</si>
  <si>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</si>
  <si>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</si>
  <si>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</si>
  <si>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</si>
  <si>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</si>
  <si>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</si>
  <si>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</si>
  <si>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</si>
  <si>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</si>
  <si>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</si>
  <si>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</si>
  <si>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</si>
  <si>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</si>
  <si>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</si>
  <si>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</si>
  <si>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</si>
  <si>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</si>
  <si>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</si>
  <si>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</si>
  <si>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</si>
  <si>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</si>
  <si>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</si>
  <si>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</si>
  <si>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</si>
  <si>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</si>
  <si>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</si>
  <si>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</si>
  <si>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</si>
  <si>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</si>
  <si>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</si>
  <si>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</si>
  <si>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</si>
  <si>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</si>
  <si>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</si>
  <si>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</si>
  <si>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</si>
  <si>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</si>
  <si>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</si>
  <si>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</si>
  <si>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</si>
  <si>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</si>
  <si>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</si>
  <si>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</si>
  <si>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</si>
  <si>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</si>
  <si>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</si>
  <si>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</si>
  <si>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</si>
  <si>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</si>
  <si>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</si>
  <si>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</si>
  <si>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</si>
  <si>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</si>
  <si>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</si>
  <si>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</si>
  <si>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</si>
  <si>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</si>
  <si>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</si>
  <si>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</si>
  <si>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</si>
  <si>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</si>
  <si>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</si>
  <si>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</si>
  <si>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</si>
  <si>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</si>
  <si>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</si>
  <si>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</si>
  <si>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</si>
  <si>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</si>
  <si>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</si>
  <si>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</si>
  <si>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</si>
  <si>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</si>
  <si>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</si>
  <si>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</si>
  <si>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</si>
  <si>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</si>
  <si>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</si>
  <si>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</si>
  <si>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</si>
  <si>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</si>
  <si>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</si>
  <si>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</si>
  <si>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</si>
  <si>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</si>
  <si>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</si>
  <si>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</si>
  <si>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</si>
  <si>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</si>
  <si>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</si>
  <si>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</si>
  <si>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</si>
  <si>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</si>
  <si>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</si>
  <si>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</si>
  <si>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</si>
  <si>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</si>
  <si>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</si>
  <si>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</si>
  <si>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</si>
  <si>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</si>
  <si>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</si>
  <si>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</si>
  <si>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</si>
  <si>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</si>
  <si>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</si>
  <si>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</si>
  <si>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</si>
  <si>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</si>
  <si>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</si>
  <si>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</si>
  <si>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</si>
  <si>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</si>
  <si>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</si>
  <si>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</si>
  <si>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</si>
  <si>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</si>
  <si>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</si>
  <si>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</si>
  <si>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</si>
  <si>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</si>
  <si>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</si>
  <si>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</si>
  <si>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</si>
  <si>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</si>
  <si>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</si>
  <si>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</si>
  <si>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</si>
  <si>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</si>
  <si>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</si>
  <si>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</si>
  <si>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</si>
  <si>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</si>
  <si>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</si>
  <si>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</si>
  <si>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</si>
  <si>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</si>
  <si>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</si>
  <si>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</si>
  <si>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</si>
  <si>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</si>
  <si>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</si>
  <si>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</si>
  <si>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</si>
  <si>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</si>
  <si>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</si>
  <si>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</si>
  <si>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</si>
  <si>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</si>
  <si>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</si>
  <si>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</si>
  <si>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</si>
  <si>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</si>
  <si>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</si>
  <si>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</si>
  <si>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</si>
  <si>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</si>
  <si>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</si>
  <si>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</si>
  <si>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</si>
  <si>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</si>
  <si>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</si>
  <si>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</si>
  <si>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</si>
  <si>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</si>
  <si>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</si>
  <si>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</si>
  <si>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</si>
  <si>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</si>
  <si>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</si>
  <si>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</si>
  <si>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</si>
  <si>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</si>
  <si>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</si>
  <si>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</si>
  <si>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</si>
  <si>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</si>
  <si>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</si>
  <si>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</si>
  <si>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</si>
  <si>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</si>
  <si>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</si>
  <si>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</si>
  <si>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</si>
  <si>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</si>
  <si>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</si>
  <si>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</si>
  <si>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</si>
  <si>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</si>
  <si>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</si>
  <si>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</si>
  <si>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</si>
  <si>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</si>
  <si>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</si>
  <si>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</si>
  <si>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</si>
  <si>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</si>
  <si>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</si>
  <si>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</si>
  <si>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</si>
  <si>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</si>
  <si>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</si>
  <si>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</si>
  <si>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</si>
  <si>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</si>
  <si>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</si>
  <si>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</si>
  <si>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</si>
  <si>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</si>
  <si>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</si>
  <si>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</si>
  <si>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</si>
  <si>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</si>
  <si>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</si>
  <si>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</si>
  <si>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</si>
  <si>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</si>
  <si>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</si>
  <si>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</si>
  <si>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</si>
  <si>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</si>
  <si>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</si>
  <si>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</si>
  <si>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</si>
  <si>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</si>
  <si>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</si>
  <si>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</si>
  <si>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</si>
  <si>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</si>
  <si>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</si>
  <si>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</si>
  <si>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</si>
  <si>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</si>
  <si>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</si>
  <si>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</si>
  <si>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</si>
  <si>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</si>
  <si>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</si>
  <si>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</si>
  <si>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</si>
  <si>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</si>
  <si>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</si>
  <si>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</si>
  <si>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</si>
  <si>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</si>
  <si>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</si>
  <si>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</si>
  <si>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</si>
  <si>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</si>
  <si>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</si>
  <si>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</si>
  <si>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</si>
  <si>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</si>
  <si>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</si>
  <si>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</si>
  <si>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</si>
  <si>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</si>
  <si>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</si>
  <si>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</si>
  <si>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</si>
  <si>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</si>
  <si>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</si>
  <si>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</si>
  <si>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</si>
  <si>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</si>
  <si>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</si>
  <si>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</si>
  <si>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</si>
  <si>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</si>
  <si>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</si>
  <si>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</si>
  <si>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</si>
  <si>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</si>
  <si>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</si>
  <si>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</si>
  <si>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</si>
  <si>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</si>
  <si>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</si>
  <si>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</si>
  <si>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</si>
  <si>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</si>
  <si>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</si>
  <si>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</si>
  <si>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</si>
  <si>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</si>
  <si>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</si>
  <si>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</si>
  <si>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</si>
  <si>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</si>
  <si>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</si>
  <si>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</si>
  <si>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</si>
  <si>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</si>
  <si>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</si>
  <si>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</si>
  <si>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</si>
  <si>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</si>
  <si>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</si>
  <si>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</si>
  <si>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</si>
  <si>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</si>
  <si>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</si>
  <si>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</si>
  <si>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</si>
  <si>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</si>
  <si>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</si>
  <si>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</si>
  <si>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</si>
  <si>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</si>
  <si>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</si>
  <si>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</si>
  <si>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</si>
  <si>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</si>
  <si>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</si>
  <si>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</si>
  <si>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</si>
  <si>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</si>
  <si>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</si>
  <si>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</si>
  <si>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</si>
  <si>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</si>
  <si>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</si>
  <si>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</si>
  <si>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</si>
  <si>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</si>
  <si>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</si>
  <si>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</si>
  <si>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</si>
  <si>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</si>
  <si>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</si>
  <si>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</si>
  <si>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</si>
  <si>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</si>
  <si>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</si>
  <si>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</si>
  <si>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</si>
  <si>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</si>
  <si>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</si>
  <si>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</si>
  <si>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</si>
  <si>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</si>
  <si>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</si>
  <si>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</si>
  <si>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</si>
  <si>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</si>
  <si>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</si>
  <si>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</si>
  <si>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</si>
  <si>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</si>
  <si>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</si>
  <si>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</si>
  <si>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</si>
  <si>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</si>
  <si>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</si>
  <si>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</si>
  <si>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</si>
  <si>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</si>
  <si>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</si>
  <si>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</si>
  <si>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</si>
  <si>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</si>
  <si>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</si>
  <si>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</si>
  <si>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</si>
  <si>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</si>
  <si>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</si>
  <si>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</si>
  <si>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</si>
  <si>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</si>
  <si>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</si>
  <si>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</si>
  <si>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</si>
  <si>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</si>
  <si>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</si>
  <si>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</si>
  <si>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</si>
  <si>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</si>
  <si>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</si>
  <si>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</si>
  <si>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</si>
  <si>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</si>
  <si>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</si>
  <si>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</si>
  <si>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</si>
  <si>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</si>
  <si>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</si>
  <si>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</si>
  <si>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</si>
  <si>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</si>
  <si>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</si>
  <si>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</si>
  <si>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</si>
  <si>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</si>
  <si>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</si>
  <si>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</si>
  <si>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</si>
  <si>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</si>
  <si>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</si>
  <si>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</si>
  <si>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</si>
  <si>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</si>
  <si>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</si>
  <si>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</si>
  <si>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</si>
  <si>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</si>
  <si>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</si>
  <si>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</si>
  <si>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</si>
  <si>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</si>
  <si>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</si>
  <si>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</si>
  <si>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</si>
  <si>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</si>
  <si>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</si>
  <si>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</si>
  <si>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</si>
  <si>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</si>
  <si>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</si>
  <si>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</si>
  <si>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</si>
  <si>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</si>
  <si>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</si>
  <si>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</si>
  <si>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</si>
  <si>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</si>
  <si>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</si>
  <si>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</si>
  <si>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</si>
  <si>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</si>
  <si>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</si>
  <si>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</si>
  <si>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</si>
  <si>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</si>
  <si>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</si>
  <si>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</si>
  <si>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</si>
  <si>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</si>
  <si>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</si>
  <si>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</si>
  <si>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</si>
  <si>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</si>
  <si>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</si>
  <si>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</si>
  <si>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</si>
  <si>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</si>
  <si>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</si>
  <si>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</si>
  <si>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</si>
  <si>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</si>
  <si>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</si>
  <si>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</si>
  <si>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</si>
  <si>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</si>
  <si>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</si>
  <si>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</si>
  <si>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</si>
  <si>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</si>
  <si>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</si>
  <si>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</si>
  <si>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</si>
  <si>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</si>
  <si>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</si>
  <si>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</si>
  <si>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</si>
  <si>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</si>
  <si>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</si>
  <si>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</si>
  <si>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</si>
  <si>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</si>
  <si>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</si>
  <si>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</si>
  <si>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</si>
  <si>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</si>
  <si>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</si>
  <si>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</si>
  <si>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</si>
  <si>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</si>
  <si>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</si>
  <si>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</si>
  <si>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</si>
  <si>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</si>
  <si>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</si>
  <si>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</si>
  <si>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</si>
  <si>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</si>
  <si>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</si>
  <si>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</si>
  <si>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</si>
  <si>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</si>
  <si>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</si>
  <si>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</si>
  <si>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</si>
  <si>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</si>
  <si>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</si>
  <si>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</si>
  <si>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</si>
  <si>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</si>
  <si>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</si>
  <si>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</si>
  <si>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</si>
  <si>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</si>
  <si>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</si>
  <si>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</si>
  <si>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</si>
  <si>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</si>
  <si>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</si>
  <si>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</si>
  <si>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</si>
  <si>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</si>
  <si>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</si>
  <si>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</si>
  <si>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</si>
  <si>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</si>
  <si>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</si>
  <si>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</si>
  <si>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</si>
  <si>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</si>
  <si>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</si>
  <si>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</si>
  <si>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</si>
  <si>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</si>
  <si>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</si>
  <si>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</si>
  <si>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</si>
  <si>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</si>
  <si>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</si>
  <si>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</si>
  <si>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</si>
  <si>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</si>
  <si>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</si>
  <si>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</si>
  <si>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</si>
  <si>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</si>
  <si>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</si>
  <si>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</si>
  <si>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</si>
  <si>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</si>
  <si>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</si>
  <si>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</si>
  <si>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</si>
  <si>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</si>
  <si>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</si>
  <si>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</si>
  <si>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</si>
  <si>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</si>
  <si>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</si>
  <si>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</si>
  <si>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</si>
  <si>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</si>
  <si>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</si>
  <si>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</si>
  <si>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</si>
  <si>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</si>
  <si>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</si>
  <si>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</si>
  <si>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</si>
  <si>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</si>
  <si>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</si>
  <si>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</si>
  <si>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</si>
  <si>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</si>
  <si>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</si>
  <si>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</si>
  <si>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</si>
  <si>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</si>
  <si>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</si>
  <si>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</si>
  <si>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</si>
  <si>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</si>
  <si>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</si>
  <si>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</si>
  <si>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</si>
  <si>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</si>
  <si>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</si>
  <si>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</si>
  <si>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</si>
  <si>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</si>
  <si>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</si>
  <si>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</si>
  <si>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</si>
  <si>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</si>
  <si>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</si>
  <si>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</si>
  <si>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</si>
  <si>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</si>
  <si>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</si>
  <si>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</si>
  <si>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</si>
  <si>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</si>
  <si>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</si>
  <si>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</si>
  <si>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</si>
  <si>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</si>
  <si>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</si>
  <si>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</si>
  <si>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</si>
  <si>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</si>
  <si>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</si>
  <si>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</si>
  <si>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</si>
  <si>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</si>
  <si>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</si>
  <si>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</si>
  <si>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</si>
  <si>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</si>
  <si>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</si>
  <si>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</si>
  <si>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</si>
  <si>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</si>
  <si>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</si>
  <si>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</si>
  <si>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</si>
  <si>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</si>
  <si>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</si>
  <si>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</si>
  <si>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</si>
  <si>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</si>
  <si>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</si>
  <si>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</si>
  <si>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</si>
  <si>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</si>
  <si>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</si>
  <si>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</si>
  <si>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</si>
  <si>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</si>
  <si>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</si>
  <si>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</si>
  <si>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</si>
  <si>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</si>
  <si>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</si>
  <si>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</si>
  <si>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</si>
  <si>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</si>
  <si>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</si>
  <si>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</si>
  <si>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</si>
  <si>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</si>
  <si>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</si>
  <si>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</si>
  <si>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</si>
  <si>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</si>
  <si>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</si>
  <si>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</si>
  <si>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</si>
  <si>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</si>
  <si>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</si>
  <si>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</si>
  <si>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</si>
  <si>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</si>
  <si>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</si>
  <si>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</si>
  <si>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</si>
  <si>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</si>
  <si>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</si>
  <si>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</si>
  <si>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</si>
  <si>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</si>
  <si>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</si>
  <si>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</si>
  <si>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</si>
  <si>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</si>
  <si>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</si>
  <si>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</si>
  <si>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</si>
  <si>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</si>
  <si>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</si>
  <si>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</si>
  <si>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</si>
  <si>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</si>
  <si>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</si>
  <si>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</si>
  <si>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</si>
  <si>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</si>
  <si>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</si>
  <si>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</si>
  <si>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</si>
  <si>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</si>
  <si>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</si>
  <si>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</si>
  <si>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</si>
  <si>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</si>
  <si>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</si>
  <si>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</si>
  <si>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</si>
  <si>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</si>
  <si>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</si>
  <si>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</si>
  <si>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</si>
  <si>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</si>
  <si>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</si>
  <si>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</si>
  <si>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</si>
  <si>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</si>
  <si>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</si>
  <si>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</si>
  <si>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</si>
  <si>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</si>
  <si>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</si>
  <si>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</si>
  <si>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</si>
  <si>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</si>
  <si>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</si>
  <si>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</si>
  <si>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</si>
  <si>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</si>
  <si>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</si>
  <si>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</si>
  <si>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</si>
  <si>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</si>
  <si>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</si>
  <si>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</si>
  <si>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</si>
  <si>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</si>
  <si>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</si>
  <si>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</si>
  <si>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</si>
  <si>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</si>
  <si>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</si>
  <si>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</si>
  <si>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</si>
  <si>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</si>
  <si>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</si>
  <si>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</si>
  <si>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</si>
  <si>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</si>
  <si>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</si>
  <si>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</si>
  <si>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</si>
  <si>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</si>
  <si>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</si>
  <si>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</si>
  <si>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</si>
  <si>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</si>
  <si>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</si>
  <si>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</si>
  <si>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</si>
  <si>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</si>
  <si>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</si>
  <si>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</si>
  <si>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</si>
  <si>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</si>
  <si>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</si>
  <si>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</si>
  <si>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</si>
  <si>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</si>
  <si>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</si>
  <si>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</si>
  <si>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</si>
  <si>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</si>
  <si>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</si>
  <si>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</si>
  <si>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</si>
  <si>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</si>
  <si>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</si>
  <si>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</si>
  <si>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</si>
  <si>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</si>
  <si>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</si>
  <si>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</si>
  <si>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</si>
  <si>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</si>
  <si>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</si>
  <si>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</si>
  <si>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</si>
  <si>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</si>
  <si>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</si>
  <si>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</si>
  <si>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</si>
  <si>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</si>
  <si>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</si>
  <si>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</si>
  <si>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</si>
  <si>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</si>
  <si>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</si>
  <si>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</si>
  <si>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</si>
  <si>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</si>
  <si>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</si>
  <si>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</si>
  <si>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</si>
  <si>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</si>
  <si>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</si>
  <si>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</si>
  <si>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</si>
  <si>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</si>
  <si>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</si>
  <si>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</si>
  <si>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</si>
  <si>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</si>
  <si>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</si>
  <si>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</si>
  <si>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</si>
  <si>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</si>
  <si>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</si>
  <si>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</si>
  <si>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</si>
  <si>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</si>
  <si>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</si>
  <si>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</si>
  <si>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</si>
  <si>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</si>
  <si>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</si>
  <si>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</si>
  <si>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</si>
  <si>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</si>
  <si>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</si>
  <si>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</si>
  <si>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</si>
  <si>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</si>
  <si>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</si>
  <si>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</si>
  <si>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</si>
  <si>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</si>
  <si>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</si>
  <si>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</si>
  <si>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</si>
  <si>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</si>
  <si>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</si>
  <si>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</si>
  <si>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</si>
  <si>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</si>
  <si>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</si>
  <si>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</si>
  <si>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</si>
  <si>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</si>
  <si>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</si>
  <si>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</si>
  <si>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</si>
  <si>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</si>
  <si>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</si>
  <si>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</si>
  <si>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</si>
  <si>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</si>
  <si>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</si>
  <si>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</si>
  <si>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</si>
  <si>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</si>
  <si>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</si>
  <si>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</si>
  <si>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</si>
  <si>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</si>
  <si>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</si>
  <si>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</si>
  <si>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</si>
  <si>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</si>
  <si>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</si>
  <si>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</si>
  <si>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</si>
  <si>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</si>
  <si>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</si>
  <si>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</si>
  <si>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</si>
  <si>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</si>
  <si>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</si>
  <si>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</si>
  <si>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</si>
  <si>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</si>
  <si>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</si>
  <si>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</si>
  <si>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</si>
  <si>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</si>
  <si>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</si>
  <si>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</si>
  <si>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</si>
  <si>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</si>
  <si>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</si>
  <si>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</si>
  <si>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</si>
  <si>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</si>
  <si>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</si>
  <si>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</si>
  <si>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</si>
  <si>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</si>
  <si>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</si>
  <si>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</si>
  <si>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</si>
  <si>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</si>
  <si>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</si>
  <si>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</si>
  <si>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</si>
  <si>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</si>
  <si>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</si>
  <si>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</si>
  <si>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</si>
  <si>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</si>
  <si>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</si>
  <si>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</si>
  <si>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</si>
  <si>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</si>
  <si>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</si>
  <si>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</si>
  <si>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</si>
  <si>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</si>
  <si>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</si>
  <si>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</si>
  <si>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</si>
  <si>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</si>
  <si>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</si>
  <si>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</si>
  <si>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</si>
  <si>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</si>
  <si>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</si>
  <si>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</si>
  <si>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</si>
  <si>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</si>
  <si>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</si>
  <si>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</si>
  <si>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</si>
  <si>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</si>
  <si>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</si>
  <si>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</si>
  <si>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</si>
  <si>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</si>
  <si>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</si>
  <si>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</si>
  <si>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</si>
  <si>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</si>
  <si>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</si>
  <si>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</si>
  <si>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</si>
  <si>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</si>
  <si>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</si>
  <si>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</si>
  <si>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</si>
  <si>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</si>
  <si>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</si>
  <si>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</si>
  <si>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</si>
  <si>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</si>
  <si>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</si>
  <si>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</si>
  <si>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</si>
  <si>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</si>
  <si>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</si>
  <si>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</si>
  <si>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</si>
  <si>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</si>
  <si>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</si>
  <si>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</si>
  <si>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</si>
  <si>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</si>
  <si>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</si>
  <si>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</si>
  <si>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</si>
  <si>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</si>
  <si>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</si>
  <si>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</si>
  <si>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</si>
  <si>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</si>
  <si>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</si>
  <si>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</si>
  <si>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</si>
  <si>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</si>
  <si>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</si>
  <si>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</si>
  <si>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</si>
  <si>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</si>
  <si>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</si>
  <si>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</si>
  <si>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</si>
  <si>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</si>
  <si>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</si>
  <si>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</si>
  <si>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</si>
  <si>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</si>
  <si>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</si>
  <si>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</si>
  <si>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</si>
  <si>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</si>
  <si>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</si>
  <si>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</si>
  <si>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</si>
  <si>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</si>
  <si>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</si>
  <si>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</si>
  <si>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</si>
  <si>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</si>
  <si>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</si>
  <si>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</si>
  <si>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</si>
  <si>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</si>
  <si>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</si>
  <si>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</si>
  <si>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</si>
  <si>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</si>
  <si>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</si>
  <si>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</si>
  <si>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</si>
  <si>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</si>
  <si>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</si>
  <si>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</si>
  <si>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</si>
  <si>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</si>
  <si>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</si>
  <si>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</si>
  <si>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</si>
  <si>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</si>
  <si>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</si>
  <si>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</si>
  <si>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</si>
  <si>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</si>
  <si>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</si>
  <si>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</si>
  <si>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</si>
  <si>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</si>
  <si>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</si>
  <si>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</si>
  <si>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</si>
  <si>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</si>
  <si>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</si>
  <si>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</si>
  <si>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</si>
  <si>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</si>
  <si>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</si>
  <si>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</si>
  <si>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</si>
  <si>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</si>
  <si>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</si>
  <si>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</si>
  <si>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</si>
  <si>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</si>
  <si>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</si>
  <si>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</si>
  <si>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</si>
  <si>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</si>
  <si>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</si>
  <si>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</si>
  <si>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</si>
  <si>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</si>
  <si>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</si>
  <si>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</si>
  <si>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</si>
  <si>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</si>
  <si>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</si>
  <si>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</si>
  <si>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</si>
  <si>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</si>
  <si>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</si>
  <si>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</si>
  <si>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</si>
  <si>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</si>
  <si>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</si>
  <si>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</si>
  <si>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</si>
  <si>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</si>
  <si>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</si>
  <si>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</si>
  <si>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</si>
  <si>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</si>
  <si>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</si>
  <si>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</si>
  <si>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</si>
  <si>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</si>
  <si>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</si>
  <si>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</si>
  <si>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</si>
  <si>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</si>
  <si>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</si>
  <si>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</si>
  <si>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</si>
  <si>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</si>
  <si>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</si>
  <si>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</si>
  <si>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</si>
  <si>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</si>
  <si>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</si>
  <si>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</si>
  <si>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</si>
  <si>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</si>
  <si>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</si>
  <si>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</si>
  <si>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</si>
  <si>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</si>
  <si>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</si>
  <si>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</si>
  <si>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</si>
  <si>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</si>
  <si>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</si>
  <si>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</si>
  <si>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</si>
  <si>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</si>
  <si>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</si>
  <si>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</si>
  <si>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</si>
  <si>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</si>
  <si>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</si>
  <si>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</si>
  <si>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</si>
  <si>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</si>
  <si>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</si>
  <si>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</si>
  <si>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</si>
  <si>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</si>
  <si>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</si>
  <si>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</si>
  <si>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</si>
  <si>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</si>
  <si>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</si>
  <si>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</si>
  <si>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</si>
  <si>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</si>
  <si>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</si>
  <si>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</si>
  <si>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</si>
  <si>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</si>
  <si>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</si>
  <si>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</si>
  <si>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</si>
  <si>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</si>
  <si>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</si>
  <si>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</si>
  <si>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</si>
  <si>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</si>
  <si>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</si>
  <si>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</si>
  <si>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</si>
  <si>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</si>
  <si>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</si>
  <si>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</si>
  <si>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</si>
  <si>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</si>
  <si>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</si>
  <si>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</si>
  <si>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</si>
  <si>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</si>
  <si>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</si>
  <si>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</si>
  <si>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</si>
  <si>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</si>
  <si>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</si>
  <si>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</si>
  <si>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</si>
  <si>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</si>
  <si>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</si>
  <si>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</si>
  <si>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</si>
  <si>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</si>
  <si>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</si>
  <si>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</si>
  <si>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</si>
  <si>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</si>
  <si>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</si>
  <si>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</si>
  <si>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</si>
  <si>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</si>
  <si>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</si>
  <si>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</si>
  <si>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</si>
  <si>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</si>
  <si>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</si>
  <si>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</si>
  <si>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</si>
  <si>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</si>
  <si>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</si>
  <si>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</si>
  <si>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</si>
  <si>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</si>
  <si>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</si>
  <si>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</si>
  <si>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</si>
  <si>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</si>
  <si>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</si>
  <si>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</si>
  <si>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</si>
  <si>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</si>
  <si>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</si>
  <si>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</si>
  <si>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</si>
  <si>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</si>
  <si>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</si>
  <si>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</si>
  <si>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</si>
  <si>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</si>
  <si>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</si>
  <si>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</si>
  <si>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</si>
  <si>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</si>
  <si>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</si>
  <si>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</si>
  <si>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</si>
  <si>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</si>
  <si>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</si>
  <si>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</si>
  <si>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</si>
  <si>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</si>
  <si>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</si>
  <si>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</si>
  <si>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</si>
  <si>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</si>
  <si>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</si>
  <si>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</si>
  <si>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</si>
  <si>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</si>
  <si>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</si>
  <si>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</si>
  <si>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</si>
  <si>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</si>
  <si>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</si>
  <si>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</si>
  <si>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</si>
  <si>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</si>
  <si>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</si>
  <si>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</si>
  <si>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</si>
  <si>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</si>
  <si>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</si>
  <si>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</si>
  <si>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</si>
  <si>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</si>
  <si>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</si>
  <si>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</si>
  <si>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</si>
  <si>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</si>
  <si>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</si>
  <si>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</si>
  <si>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</si>
  <si>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</si>
  <si>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</si>
  <si>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</si>
  <si>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</si>
  <si>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</si>
  <si>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</si>
  <si>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</si>
  <si>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</si>
  <si>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</si>
  <si>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</si>
  <si>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</si>
  <si>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</si>
  <si>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</si>
  <si>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</si>
  <si>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</si>
  <si>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</si>
  <si>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</si>
  <si>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</si>
  <si>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</si>
  <si>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</si>
  <si>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</si>
  <si>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</si>
  <si>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</si>
  <si>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</si>
  <si>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</si>
  <si>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</si>
  <si>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</si>
  <si>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</si>
  <si>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</si>
  <si>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</si>
  <si>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</si>
  <si>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</si>
  <si>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</si>
  <si>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</si>
  <si>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</si>
  <si>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</si>
  <si>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</si>
  <si>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</si>
  <si>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</si>
  <si>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</si>
  <si>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</si>
  <si>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</si>
  <si>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</si>
  <si>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</si>
  <si>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</si>
  <si>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</si>
  <si>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</si>
  <si>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</si>
  <si>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</si>
  <si>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</si>
  <si>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</si>
  <si>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</si>
  <si>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</si>
  <si>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</si>
  <si>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</si>
  <si>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</si>
  <si>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</si>
  <si>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</si>
  <si>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</si>
  <si>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</si>
  <si>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</si>
  <si>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</si>
  <si>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</si>
  <si>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</si>
  <si>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</si>
  <si>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</si>
  <si>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</si>
  <si>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</si>
  <si>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</si>
  <si>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</si>
  <si>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</si>
  <si>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</si>
  <si>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</si>
  <si>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</si>
  <si>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</si>
  <si>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</si>
  <si>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</si>
  <si>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</si>
  <si>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</si>
  <si>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</si>
  <si>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</si>
  <si>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</si>
  <si>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</si>
  <si>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</si>
  <si>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</si>
  <si>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</si>
  <si>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</si>
  <si>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</si>
  <si>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</si>
  <si>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</si>
  <si>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</si>
  <si>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</si>
  <si>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</si>
  <si>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</si>
  <si>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</si>
  <si>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</si>
  <si>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</si>
  <si>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</si>
  <si>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</si>
  <si>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</si>
  <si>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</si>
  <si>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</si>
  <si>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</si>
  <si>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</si>
  <si>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</si>
  <si>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</si>
  <si>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</si>
  <si>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</si>
  <si>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</si>
  <si>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</si>
  <si>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</si>
  <si>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</si>
  <si>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</si>
  <si>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</si>
  <si>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</si>
  <si>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</si>
  <si>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</si>
  <si>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</si>
  <si>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</si>
  <si>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</si>
  <si>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</si>
  <si>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</si>
  <si>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</si>
  <si>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</si>
  <si>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</si>
  <si>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</si>
  <si>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</si>
  <si>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</si>
  <si>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</si>
  <si>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</si>
  <si>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</si>
  <si>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</si>
  <si>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</si>
  <si>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</si>
  <si>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</si>
  <si>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</si>
  <si>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</si>
  <si>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</si>
  <si>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</si>
  <si>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</si>
  <si>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</si>
  <si>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</si>
  <si>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</si>
  <si>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</si>
  <si>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</si>
  <si>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</si>
  <si>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</si>
  <si>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</si>
  <si>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</si>
  <si>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</si>
  <si>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</si>
  <si>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</si>
  <si>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</si>
  <si>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</si>
  <si>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</si>
  <si>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</si>
  <si>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</si>
  <si>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</si>
  <si>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</si>
  <si>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</si>
  <si>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</si>
  <si>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</si>
  <si>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</si>
  <si>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</si>
  <si>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</si>
  <si>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</si>
  <si>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</si>
  <si>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</si>
  <si>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</si>
  <si>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</si>
  <si>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</si>
  <si>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</si>
  <si>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</si>
  <si>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</si>
  <si>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</si>
  <si>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</si>
  <si>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</si>
  <si>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</si>
  <si>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</si>
  <si>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</si>
  <si>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</si>
  <si>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</si>
  <si>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</si>
  <si>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</si>
  <si>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</si>
  <si>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</si>
  <si>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</si>
  <si>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</si>
  <si>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</si>
  <si>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</si>
  <si>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</si>
  <si>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</si>
  <si>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</si>
  <si>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</si>
  <si>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</si>
  <si>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</si>
  <si>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</si>
  <si>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</si>
  <si>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</si>
  <si>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</si>
  <si>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</si>
  <si>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</si>
  <si>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</si>
  <si>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</si>
  <si>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</si>
  <si>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</si>
  <si>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</si>
  <si>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</si>
  <si>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</si>
  <si>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</si>
  <si>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</si>
  <si>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</si>
  <si>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</si>
  <si>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</si>
  <si>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</si>
  <si>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</si>
  <si>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</si>
  <si>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</si>
  <si>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</si>
  <si>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</si>
  <si>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</si>
  <si>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</si>
  <si>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</si>
  <si>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</si>
  <si>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</si>
  <si>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</si>
  <si>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</si>
  <si>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</si>
  <si>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</si>
  <si>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</si>
  <si>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</si>
  <si>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</si>
  <si>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</si>
  <si>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</si>
  <si>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</si>
  <si>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</si>
  <si>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</si>
  <si>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</si>
  <si>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</si>
  <si>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</si>
  <si>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</si>
  <si>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</si>
  <si>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</si>
  <si>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</si>
  <si>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</si>
  <si>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</si>
  <si>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</si>
  <si>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</si>
  <si>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</si>
  <si>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</si>
  <si>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</si>
  <si>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</si>
  <si>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</si>
  <si>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</si>
  <si>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</si>
  <si>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</si>
  <si>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</si>
  <si>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</si>
  <si>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</si>
  <si>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</si>
  <si>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</si>
  <si>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</si>
  <si>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</si>
  <si>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</si>
  <si>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</si>
  <si>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</si>
  <si>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</si>
  <si>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</si>
  <si>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</si>
  <si>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</si>
  <si>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</si>
  <si>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</si>
  <si>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</si>
  <si>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</si>
  <si>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</si>
  <si>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</si>
  <si>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</si>
  <si>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</si>
  <si>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</si>
  <si>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</si>
  <si>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</si>
  <si>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</si>
  <si>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</si>
  <si>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</si>
  <si>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</si>
  <si>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</si>
  <si>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</si>
  <si>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</si>
  <si>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</si>
  <si>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</si>
  <si>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</si>
  <si>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</si>
  <si>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</si>
  <si>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</si>
  <si>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</si>
  <si>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</si>
  <si>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</si>
  <si>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</si>
  <si>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</si>
  <si>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</si>
  <si>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</si>
  <si>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</si>
  <si>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</si>
  <si>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</si>
  <si>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</si>
  <si>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</si>
  <si>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</si>
  <si>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</si>
  <si>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</si>
  <si>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</si>
  <si>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</si>
  <si>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</si>
  <si>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</si>
  <si>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</si>
  <si>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</si>
  <si>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</si>
  <si>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</si>
  <si>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</si>
  <si>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</si>
  <si>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</si>
  <si>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</si>
  <si>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</si>
  <si>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</si>
  <si>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</si>
  <si>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</si>
  <si>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</si>
  <si>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</si>
  <si>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</si>
  <si>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</si>
  <si>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</si>
  <si>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</si>
  <si>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</si>
  <si>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</si>
  <si>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</si>
  <si>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</si>
  <si>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</si>
  <si>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</si>
  <si>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</si>
  <si>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</si>
  <si>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</si>
  <si>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</si>
  <si>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</si>
  <si>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</si>
  <si>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</si>
  <si>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</si>
  <si>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</si>
  <si>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</si>
  <si>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</si>
  <si>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</si>
  <si>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</si>
  <si>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</si>
  <si>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</si>
  <si>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</si>
  <si>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</si>
  <si>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</si>
  <si>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</si>
  <si>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</si>
  <si>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</si>
  <si>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</si>
  <si>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</si>
  <si>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</si>
  <si>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</si>
  <si>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</si>
  <si>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</si>
  <si>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</si>
  <si>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</si>
  <si>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</si>
  <si>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</si>
  <si>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</si>
  <si>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</si>
  <si>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</si>
  <si>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</si>
  <si>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</si>
  <si>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</si>
  <si>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</si>
  <si>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</si>
  <si>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</si>
  <si>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</si>
  <si>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</si>
  <si>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</si>
  <si>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</si>
  <si>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</si>
  <si>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</si>
  <si>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</si>
  <si>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</si>
  <si>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</si>
  <si>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</si>
  <si>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</si>
  <si>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</si>
  <si>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</si>
  <si>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</si>
  <si>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</si>
  <si>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</si>
  <si>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</si>
  <si>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</si>
  <si>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</si>
  <si>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</si>
  <si>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</si>
  <si>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</si>
  <si>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</si>
  <si>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</si>
  <si>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</si>
  <si>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</si>
  <si>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</si>
  <si>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</si>
  <si>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</si>
  <si>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</si>
  <si>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</si>
  <si>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</si>
  <si>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</si>
  <si>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</si>
  <si>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</si>
  <si>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</si>
  <si>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</si>
  <si>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</si>
  <si>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</si>
  <si>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</si>
  <si>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</si>
  <si>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</si>
  <si>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</si>
  <si>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</si>
  <si>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</si>
  <si>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</si>
  <si>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</si>
  <si>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</si>
  <si>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</si>
  <si>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</si>
  <si>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</si>
  <si>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</si>
  <si>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</si>
  <si>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</si>
  <si>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</si>
  <si>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</si>
  <si>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</si>
  <si>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</si>
  <si>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</si>
  <si>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</si>
  <si>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</si>
  <si>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</si>
  <si>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</si>
  <si>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</si>
  <si>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</si>
  <si>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</si>
  <si>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</si>
  <si>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</si>
  <si>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</si>
  <si>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</si>
  <si>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</si>
  <si>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</si>
  <si>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</si>
  <si>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</si>
  <si>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</si>
  <si>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</si>
  <si>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</si>
  <si>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</si>
  <si>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</si>
  <si>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</si>
  <si>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</si>
  <si>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</si>
  <si>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</si>
  <si>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</si>
  <si>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</si>
  <si>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</si>
  <si>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</si>
  <si>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</si>
  <si>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</si>
  <si>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</si>
  <si>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</si>
  <si>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</si>
  <si>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</si>
  <si>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</si>
  <si>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</si>
  <si>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</si>
  <si>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</si>
  <si>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</si>
  <si>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</si>
  <si>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</si>
  <si>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</si>
  <si>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</si>
  <si>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</si>
  <si>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</si>
  <si>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</si>
  <si>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</si>
  <si>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</si>
  <si>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</si>
  <si>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</si>
  <si>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</si>
  <si>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</si>
  <si>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</si>
  <si>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</si>
  <si>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</si>
  <si>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</si>
  <si>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</si>
  <si>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</si>
  <si>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</si>
  <si>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</si>
  <si>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</si>
  <si>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</si>
  <si>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</si>
  <si>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</si>
  <si>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</si>
  <si>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</si>
  <si>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</si>
  <si>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</si>
  <si>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</si>
  <si>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</si>
  <si>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</si>
  <si>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</si>
  <si>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</si>
  <si>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</si>
  <si>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</si>
  <si>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</si>
  <si>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</si>
  <si>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</si>
  <si>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</si>
  <si>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</si>
  <si>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</si>
  <si>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</si>
  <si>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</si>
  <si>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</si>
  <si>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</si>
  <si>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</si>
  <si>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</si>
  <si>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</si>
  <si>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</si>
  <si>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</si>
  <si>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</si>
  <si>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</si>
  <si>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</si>
  <si>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</si>
  <si>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</si>
  <si>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</si>
  <si>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</si>
  <si>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</si>
  <si>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</si>
  <si>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</si>
  <si>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</si>
  <si>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</si>
  <si>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</si>
  <si>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</si>
  <si>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</si>
  <si>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</si>
  <si>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</si>
  <si>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</si>
  <si>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</si>
  <si>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</si>
  <si>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</si>
  <si>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</si>
  <si>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</si>
  <si>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</si>
  <si>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</si>
  <si>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</si>
  <si>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</si>
  <si>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</si>
  <si>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</si>
  <si>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</si>
  <si>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</si>
  <si>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</si>
  <si>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</si>
  <si>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</si>
  <si>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</si>
  <si>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</si>
  <si>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</si>
  <si>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</si>
  <si>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</si>
  <si>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</si>
  <si>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</si>
  <si>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</si>
  <si>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</si>
  <si>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</si>
  <si>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</si>
  <si>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</si>
  <si>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</si>
  <si>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</si>
  <si>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</si>
  <si>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</si>
  <si>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</si>
  <si>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</si>
  <si>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</si>
  <si>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</si>
  <si>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</si>
  <si>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</si>
  <si>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</si>
  <si>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</si>
  <si>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</si>
  <si>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</si>
  <si>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</si>
  <si>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</si>
  <si>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</si>
  <si>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</si>
  <si>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</si>
  <si>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</si>
  <si>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</si>
  <si>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</si>
  <si>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</si>
  <si>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</si>
  <si>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</si>
  <si>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</si>
  <si>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</si>
  <si>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</si>
  <si>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</si>
  <si>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</si>
  <si>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</si>
  <si>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</si>
  <si>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</si>
  <si>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</si>
  <si>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</si>
  <si>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</si>
  <si>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</si>
  <si>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</si>
  <si>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</si>
  <si>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</si>
  <si>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</si>
  <si>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</si>
  <si>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</si>
  <si>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</si>
  <si>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</si>
  <si>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</si>
  <si>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</si>
  <si>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</si>
  <si>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</si>
  <si>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</si>
  <si>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</si>
  <si>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</si>
  <si>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</si>
  <si>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</si>
  <si>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</si>
  <si>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</si>
  <si>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</si>
  <si>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</si>
  <si>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</si>
  <si>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</si>
  <si>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</si>
  <si>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</si>
  <si>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</si>
  <si>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</si>
  <si>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</si>
  <si>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</si>
  <si>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</si>
  <si>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</si>
  <si>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</si>
  <si>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</si>
  <si>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</si>
  <si>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</si>
  <si>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</si>
  <si>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</si>
  <si>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</si>
  <si>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</si>
  <si>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</si>
  <si>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</si>
  <si>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</si>
  <si>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</si>
  <si>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</si>
  <si>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</si>
  <si>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</si>
  <si>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</si>
  <si>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</si>
  <si>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</si>
  <si>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</si>
  <si>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</si>
  <si>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</si>
  <si>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</si>
  <si>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</si>
  <si>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</si>
  <si>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</si>
  <si>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</si>
  <si>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</si>
  <si>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</si>
  <si>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</si>
  <si>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</si>
  <si>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</si>
  <si>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</si>
  <si>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</si>
  <si>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</si>
  <si>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</si>
  <si>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</si>
  <si>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</si>
  <si>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</si>
  <si>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</si>
  <si>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</si>
  <si>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</si>
  <si>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</si>
  <si>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</si>
  <si>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</si>
  <si>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</si>
  <si>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</si>
  <si>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</si>
  <si>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</si>
  <si>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</si>
  <si>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</si>
  <si>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</si>
  <si>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</si>
  <si>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</si>
  <si>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</si>
  <si>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</si>
  <si>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</si>
  <si>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</si>
  <si>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</si>
  <si>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</si>
  <si>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</si>
  <si>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</si>
  <si>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</si>
  <si>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</si>
  <si>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</si>
  <si>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</si>
  <si>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</si>
  <si>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</si>
  <si>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</si>
  <si>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</si>
  <si>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</si>
  <si>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</si>
  <si>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</si>
  <si>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</si>
  <si>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</si>
  <si>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</si>
  <si>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</si>
  <si>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</si>
  <si>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</si>
  <si>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</si>
  <si>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</si>
  <si>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</si>
  <si>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</si>
  <si>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</si>
  <si>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</si>
  <si>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</si>
  <si>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</si>
  <si>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</si>
  <si>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</si>
  <si>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</si>
  <si>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</si>
  <si>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</si>
  <si>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</si>
  <si>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</si>
  <si>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</si>
  <si>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</si>
  <si>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</si>
  <si>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</si>
  <si>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</si>
  <si>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</si>
  <si>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</si>
  <si>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</si>
  <si>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</si>
  <si>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</si>
  <si>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</si>
  <si>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</si>
  <si>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</si>
  <si>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</si>
  <si>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</si>
  <si>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</si>
  <si>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</si>
  <si>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</si>
  <si>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</si>
  <si>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</si>
  <si>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</si>
  <si>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</si>
  <si>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</si>
  <si>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</si>
  <si>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</si>
  <si>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</si>
  <si>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</si>
  <si>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</si>
  <si>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</si>
  <si>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</si>
  <si>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</si>
  <si>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</si>
  <si>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</si>
  <si>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</si>
  <si>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</si>
  <si>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</si>
  <si>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</si>
  <si>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</si>
  <si>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</si>
  <si>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</si>
  <si>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</si>
  <si>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</si>
  <si>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</si>
  <si>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</si>
  <si>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</si>
  <si>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</si>
  <si>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</si>
  <si>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</si>
  <si>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</si>
  <si>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</si>
  <si>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</si>
  <si>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</si>
  <si>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</si>
  <si>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</si>
  <si>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</si>
  <si>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</si>
  <si>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</si>
  <si>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</si>
  <si>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</si>
  <si>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</si>
  <si>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</si>
  <si>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</si>
  <si>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</si>
  <si>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</si>
  <si>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</si>
  <si>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</si>
  <si>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</si>
  <si>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</si>
  <si>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</si>
  <si>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</si>
  <si>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</si>
  <si>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</si>
  <si>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</si>
  <si>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</si>
  <si>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</si>
  <si>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</si>
  <si>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</si>
  <si>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</si>
  <si>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</si>
  <si>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</si>
  <si>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</si>
  <si>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</si>
  <si>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</si>
  <si>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</si>
  <si>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</si>
  <si>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</si>
  <si>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</si>
  <si>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</si>
  <si>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</si>
  <si>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</si>
  <si>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</si>
  <si>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</si>
  <si>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</si>
  <si>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</si>
  <si>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</si>
  <si>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</si>
  <si>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</si>
  <si>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</si>
  <si>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</si>
  <si>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</si>
  <si>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</si>
  <si>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</si>
  <si>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</si>
  <si>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</si>
  <si>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</si>
  <si>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</si>
  <si>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</si>
  <si>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</si>
  <si>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</si>
  <si>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</si>
  <si>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</si>
  <si>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</si>
  <si>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</si>
  <si>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</si>
  <si>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</si>
  <si>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</si>
  <si>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</si>
  <si>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</si>
  <si>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</si>
  <si>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</si>
  <si>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</si>
  <si>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</si>
  <si>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</si>
  <si>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</si>
  <si>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</si>
  <si>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</si>
  <si>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</si>
  <si>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</si>
  <si>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</si>
  <si>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</si>
  <si>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</si>
  <si>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</si>
  <si>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</si>
  <si>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</si>
  <si>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</si>
  <si>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</si>
  <si>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</si>
  <si>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</si>
  <si>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</si>
  <si>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</si>
  <si>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</si>
  <si>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</si>
  <si>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</si>
  <si>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</si>
  <si>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</si>
  <si>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</si>
  <si>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</si>
  <si>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</si>
  <si>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</si>
  <si>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</si>
  <si>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</si>
  <si>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</si>
  <si>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</si>
  <si>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</si>
  <si>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</si>
  <si>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</si>
  <si>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</si>
  <si>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</si>
  <si>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</si>
  <si>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</si>
  <si>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</si>
  <si>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</si>
  <si>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</si>
  <si>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</si>
  <si>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</si>
  <si>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</si>
  <si>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</si>
  <si>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</si>
  <si>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</si>
  <si>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</si>
  <si>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</si>
  <si>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</si>
  <si>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</si>
  <si>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</si>
  <si>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</si>
  <si>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</si>
  <si>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</si>
  <si>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</si>
  <si>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</si>
  <si>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</si>
  <si>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</si>
  <si>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</si>
  <si>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</si>
  <si>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</si>
  <si>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</si>
  <si>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</si>
  <si>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</si>
  <si>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</si>
  <si>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</si>
  <si>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</si>
  <si>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</si>
  <si>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</si>
  <si>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</si>
  <si>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</si>
  <si>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</si>
  <si>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</si>
  <si>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</si>
  <si>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</si>
  <si>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</si>
  <si>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</si>
  <si>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</si>
  <si>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</si>
  <si>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</si>
  <si>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</si>
  <si>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</si>
  <si>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</si>
  <si>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</si>
  <si>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</si>
  <si>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</si>
  <si>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</si>
  <si>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</si>
  <si>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</si>
  <si>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</si>
  <si>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</si>
  <si>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</si>
  <si>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</si>
  <si>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</si>
  <si>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</si>
  <si>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</si>
  <si>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</si>
  <si>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</si>
  <si>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</si>
  <si>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</si>
  <si>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</si>
  <si>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</si>
  <si>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</si>
  <si>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</si>
  <si>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</si>
  <si>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</si>
  <si>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</si>
  <si>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</si>
  <si>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</si>
  <si>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</si>
  <si>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</si>
  <si>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</si>
  <si>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</si>
  <si>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</si>
  <si>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</si>
  <si>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</si>
  <si>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</si>
  <si>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</si>
  <si>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</si>
  <si>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</si>
  <si>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</si>
  <si>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</si>
  <si>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</si>
  <si>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</si>
  <si>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</si>
  <si>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</si>
  <si>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</si>
  <si>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</si>
  <si>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</si>
  <si>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</si>
  <si>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</si>
  <si>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</si>
  <si>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</si>
  <si>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</si>
  <si>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</si>
  <si>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</si>
  <si>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</si>
  <si>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</si>
  <si>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</si>
  <si>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</si>
  <si>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</si>
  <si>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</si>
  <si>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</si>
  <si>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</si>
  <si>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</si>
  <si>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</si>
  <si>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</si>
  <si>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</si>
  <si>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</si>
  <si>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</si>
  <si>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</si>
  <si>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</si>
  <si>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</si>
  <si>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</si>
  <si>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</si>
  <si>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</si>
  <si>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</si>
  <si>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</si>
  <si>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</si>
  <si>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</si>
  <si>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</si>
  <si>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</si>
  <si>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</si>
  <si>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</si>
  <si>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</si>
  <si>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</si>
  <si>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</si>
  <si>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</si>
  <si>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</si>
  <si>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</si>
  <si>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</si>
  <si>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</si>
  <si>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</si>
  <si>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</si>
  <si>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</si>
  <si>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</si>
  <si>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</si>
  <si>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</si>
  <si>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</si>
  <si>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</si>
  <si>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</si>
  <si>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</si>
  <si>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</si>
  <si>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</si>
  <si>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</si>
  <si>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</si>
  <si>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</si>
  <si>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</si>
  <si>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</si>
  <si>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</si>
  <si>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</si>
  <si>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</si>
  <si>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</si>
  <si>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</si>
  <si>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</si>
  <si>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</si>
  <si>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</si>
  <si>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</si>
  <si>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</si>
  <si>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</si>
  <si>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</si>
  <si>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</si>
  <si>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</si>
  <si>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</si>
  <si>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</si>
  <si>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</si>
  <si>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</si>
  <si>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</si>
  <si>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</si>
  <si>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</si>
  <si>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</si>
  <si>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</si>
  <si>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</si>
  <si>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</si>
  <si>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</si>
  <si>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</si>
  <si>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</si>
  <si>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</si>
  <si>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</si>
  <si>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</si>
  <si>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</si>
  <si>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</si>
  <si>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</si>
  <si>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</si>
  <si>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</si>
  <si>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</si>
  <si>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</si>
  <si>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</si>
  <si>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</si>
  <si>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</si>
  <si>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</si>
  <si>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</si>
  <si>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</si>
  <si>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</si>
  <si>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</si>
  <si>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</si>
  <si>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</si>
  <si>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</si>
  <si>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</si>
  <si>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</si>
  <si>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</si>
  <si>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</si>
  <si>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</si>
  <si>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</si>
  <si>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</si>
  <si>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</si>
  <si>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</si>
  <si>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</si>
  <si>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</si>
  <si>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</si>
  <si>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</si>
  <si>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</si>
  <si>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</si>
  <si>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</si>
  <si>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</si>
  <si>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</si>
  <si>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</si>
  <si>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</si>
  <si>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</si>
  <si>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</si>
  <si>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</si>
  <si>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</si>
  <si>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</si>
  <si>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</si>
  <si>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</si>
  <si>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</si>
  <si>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</si>
  <si>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</si>
  <si>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</si>
  <si>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</si>
  <si>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</si>
  <si>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</si>
  <si>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</si>
  <si>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</si>
  <si>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</si>
  <si>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</si>
  <si>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</si>
  <si>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</si>
  <si>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</si>
  <si>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</si>
  <si>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</si>
  <si>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</si>
  <si>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</si>
  <si>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</si>
  <si>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</si>
  <si>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</si>
  <si>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</si>
  <si>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</si>
  <si>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</si>
  <si>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</si>
  <si>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</si>
  <si>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</si>
  <si>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</si>
  <si>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</si>
  <si>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</si>
  <si>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</si>
  <si>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</si>
  <si>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</si>
  <si>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</si>
  <si>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</si>
  <si>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</si>
  <si>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</si>
  <si>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</si>
  <si>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</si>
  <si>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</si>
  <si>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</si>
  <si>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</si>
  <si>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</si>
  <si>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</si>
  <si>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</si>
  <si>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</si>
  <si>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</si>
  <si>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</si>
  <si>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</si>
  <si>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</si>
  <si>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</si>
  <si>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</si>
  <si>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</si>
  <si>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</si>
  <si>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</si>
  <si>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</si>
  <si>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</si>
  <si>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</si>
  <si>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</si>
  <si>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</si>
  <si>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</si>
  <si>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</si>
  <si>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</si>
  <si>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</si>
  <si>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</si>
  <si>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</si>
  <si>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</si>
  <si>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</si>
  <si>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</si>
  <si>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</si>
  <si>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</si>
  <si>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</si>
  <si>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</si>
  <si>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</si>
  <si>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</si>
  <si>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</si>
  <si>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</si>
  <si>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</si>
  <si>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</si>
  <si>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</si>
  <si>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</si>
  <si>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</si>
  <si>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</si>
  <si>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</si>
  <si>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</si>
  <si>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</si>
  <si>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</si>
  <si>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</si>
  <si>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</si>
  <si>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</si>
  <si>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</si>
  <si>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</si>
  <si>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</si>
  <si>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</si>
  <si>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</si>
  <si>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</si>
  <si>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</si>
  <si>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</si>
  <si>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</si>
  <si>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</si>
  <si>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</si>
  <si>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</si>
  <si>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</si>
  <si>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</si>
  <si>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</si>
  <si>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</si>
  <si>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</si>
  <si>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</si>
  <si>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</si>
  <si>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</si>
  <si>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</si>
  <si>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</si>
  <si>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</si>
  <si>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</si>
  <si>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</si>
  <si>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</si>
  <si>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</si>
  <si>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</si>
  <si>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</si>
  <si>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</si>
  <si>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</si>
  <si>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</si>
  <si>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</si>
  <si>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</si>
  <si>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</si>
  <si>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</si>
  <si>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</si>
  <si>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</si>
  <si>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</si>
  <si>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</si>
  <si>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</si>
  <si>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</si>
  <si>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</si>
  <si>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</si>
  <si>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</si>
  <si>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</si>
  <si>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</si>
  <si>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</si>
  <si>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</si>
  <si>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</si>
  <si>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</si>
  <si>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</si>
  <si>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</si>
  <si>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</si>
  <si>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</si>
  <si>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</si>
  <si>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</si>
  <si>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</si>
  <si>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</si>
  <si>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</si>
  <si>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</si>
  <si>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</si>
  <si>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</si>
  <si>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</si>
  <si>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</si>
  <si>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</si>
  <si>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</si>
  <si>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</si>
  <si>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</si>
  <si>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</si>
  <si>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</si>
  <si>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</si>
  <si>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</si>
  <si>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</si>
  <si>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</si>
  <si>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</si>
  <si>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</si>
  <si>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</si>
  <si>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</si>
  <si>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</si>
  <si>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</si>
  <si>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</si>
  <si>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</si>
  <si>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</si>
  <si>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</si>
  <si>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</si>
  <si>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</si>
  <si>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</si>
  <si>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</si>
  <si>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</si>
  <si>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</si>
  <si>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</si>
  <si>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</si>
  <si>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</si>
  <si>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</si>
  <si>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</si>
  <si>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</si>
  <si>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</si>
  <si>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</si>
  <si>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</si>
  <si>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</si>
  <si>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</si>
  <si>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</si>
  <si>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</si>
  <si>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</si>
  <si>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</si>
  <si>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</si>
  <si>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</si>
  <si>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</si>
  <si>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</si>
  <si>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</si>
  <si>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</si>
  <si>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</si>
  <si>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</si>
  <si>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</si>
  <si>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</si>
  <si>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</si>
  <si>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</si>
  <si>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</si>
  <si>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</si>
  <si>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</si>
  <si>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</si>
  <si>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</si>
  <si>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</si>
  <si>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</si>
  <si>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</si>
  <si>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</si>
  <si>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</si>
  <si>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</si>
  <si>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</si>
  <si>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</si>
  <si>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</si>
  <si>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</si>
  <si>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</si>
  <si>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</si>
  <si>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</si>
  <si>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</si>
  <si>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</si>
  <si>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</si>
  <si>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</si>
  <si>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</si>
  <si>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</si>
  <si>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</si>
  <si>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</si>
  <si>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</si>
  <si>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</si>
  <si>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</si>
  <si>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</si>
  <si>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</si>
  <si>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</si>
  <si>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</si>
  <si>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</si>
  <si>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</si>
  <si>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</si>
  <si>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</si>
  <si>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</si>
  <si>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</si>
  <si>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</si>
  <si>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</si>
  <si>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</si>
  <si>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</si>
  <si>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</si>
  <si>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</si>
  <si>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</si>
  <si>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</si>
  <si>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</si>
  <si>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</si>
  <si>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</si>
  <si>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</si>
  <si>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</si>
  <si>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</si>
  <si>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</si>
  <si>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</si>
  <si>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</si>
  <si>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</si>
  <si>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</si>
  <si>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</si>
  <si>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</si>
  <si>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</si>
  <si>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</si>
  <si>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</si>
  <si>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</si>
  <si>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</si>
  <si>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</si>
  <si>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</si>
  <si>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</si>
  <si>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</si>
  <si>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</si>
  <si>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</si>
  <si>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</si>
  <si>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</si>
  <si>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</si>
  <si>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</si>
  <si>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</si>
  <si>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</si>
  <si>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</si>
  <si>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</si>
  <si>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</si>
  <si>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</si>
  <si>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</si>
  <si>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</si>
  <si>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</si>
  <si>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</si>
  <si>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</si>
  <si>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</si>
  <si>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</si>
  <si>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</si>
  <si>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</si>
  <si>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</si>
  <si>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</si>
  <si>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</si>
  <si>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</si>
  <si>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</si>
  <si>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</si>
  <si>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</si>
  <si>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</si>
  <si>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</si>
  <si>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</si>
  <si>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</si>
  <si>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</si>
  <si>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</si>
  <si>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</si>
  <si>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</si>
  <si>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</si>
  <si>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</si>
  <si>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</si>
  <si>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</si>
  <si>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</si>
  <si>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</si>
  <si>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</si>
  <si>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</si>
  <si>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</si>
  <si>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</si>
  <si>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</si>
  <si>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</si>
  <si>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</si>
  <si>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</si>
  <si>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</si>
  <si>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</si>
  <si>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</si>
  <si>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</si>
  <si>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</si>
  <si>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</si>
  <si>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</si>
  <si>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</si>
  <si>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</si>
  <si>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</si>
  <si>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</si>
  <si>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</si>
  <si>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</si>
  <si>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</si>
  <si>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</si>
  <si>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</si>
  <si>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</si>
  <si>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</si>
  <si>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</si>
  <si>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</si>
  <si>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</si>
  <si>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</si>
  <si>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</si>
  <si>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</si>
  <si>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</si>
  <si>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</si>
  <si>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</si>
  <si>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</si>
  <si>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</si>
  <si>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</si>
  <si>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</si>
  <si>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</si>
  <si>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</si>
  <si>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</si>
  <si>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</si>
  <si>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</si>
  <si>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</si>
  <si>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</si>
  <si>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</si>
  <si>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</si>
  <si>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</si>
  <si>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</si>
  <si>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</si>
  <si>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</si>
  <si>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</si>
  <si>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</si>
  <si>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</si>
  <si>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</si>
  <si>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</si>
  <si>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</si>
  <si>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</si>
  <si>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</si>
  <si>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</si>
  <si>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</si>
  <si>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</si>
  <si>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</si>
  <si>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</si>
  <si>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</si>
  <si>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</si>
  <si>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</si>
  <si>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</si>
  <si>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</si>
  <si>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</si>
  <si>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</si>
  <si>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</si>
  <si>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</si>
  <si>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</si>
  <si>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</si>
  <si>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</si>
  <si>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</si>
  <si>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</si>
  <si>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</si>
  <si>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</si>
  <si>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</si>
  <si>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</si>
  <si>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</si>
  <si>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</si>
  <si>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</si>
  <si>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</si>
  <si>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</si>
  <si>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</si>
  <si>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</si>
  <si>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</si>
  <si>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</si>
  <si>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</si>
  <si>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</si>
  <si>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</si>
  <si>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</si>
  <si>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</si>
  <si>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</si>
  <si>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</si>
  <si>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</si>
  <si>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</si>
  <si>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</si>
  <si>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</si>
  <si>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</si>
  <si>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</si>
  <si>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</si>
  <si>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</si>
  <si>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</si>
  <si>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</si>
  <si>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</si>
  <si>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</si>
  <si>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</si>
  <si>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</si>
  <si>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</si>
  <si>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</si>
  <si>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</si>
  <si>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</si>
  <si>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</si>
  <si>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</si>
  <si>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</si>
  <si>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</si>
  <si>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</si>
  <si>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</si>
  <si>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</si>
  <si>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</si>
  <si>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</si>
  <si>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</si>
  <si>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</si>
  <si>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</si>
  <si>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</si>
  <si>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</si>
  <si>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</si>
  <si>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</si>
  <si>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</si>
  <si>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</si>
  <si>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</si>
  <si>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</si>
  <si>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</si>
  <si>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</si>
  <si>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</si>
  <si>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</si>
  <si>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</si>
  <si>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</si>
  <si>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</si>
  <si>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</si>
  <si>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</si>
  <si>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</si>
  <si>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</si>
  <si>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</si>
  <si>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</si>
  <si>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</si>
  <si>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</si>
  <si>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</si>
  <si>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</si>
  <si>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</si>
  <si>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</si>
  <si>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</si>
  <si>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</si>
  <si>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</si>
  <si>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</si>
  <si>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</si>
  <si>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</si>
  <si>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</si>
  <si>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</si>
  <si>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</si>
  <si>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</si>
  <si>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</si>
  <si>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</si>
  <si>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</si>
  <si>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</si>
  <si>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</si>
  <si>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</si>
  <si>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</si>
  <si>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</si>
  <si>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</si>
  <si>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</si>
  <si>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</si>
  <si>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</si>
  <si>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</si>
  <si>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</si>
  <si>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</si>
  <si>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</si>
  <si>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</si>
  <si>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</si>
  <si>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</si>
  <si>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</si>
  <si>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</si>
  <si>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</si>
  <si>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</si>
  <si>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</si>
  <si>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</si>
  <si>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</si>
  <si>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</si>
  <si>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</si>
  <si>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</si>
  <si>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</si>
  <si>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</si>
  <si>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</si>
  <si>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</si>
  <si>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</si>
  <si>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</si>
  <si>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</si>
  <si>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</si>
  <si>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</si>
  <si>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</si>
  <si>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</si>
  <si>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</si>
  <si>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</si>
  <si>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</si>
  <si>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</si>
  <si>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</si>
  <si>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</si>
  <si>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</si>
  <si>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</si>
  <si>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</si>
  <si>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</si>
  <si>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</si>
  <si>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</si>
  <si>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</si>
  <si>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</si>
  <si>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</si>
  <si>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</si>
  <si>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</si>
  <si>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</si>
  <si>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</si>
  <si>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</si>
  <si>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</si>
  <si>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</si>
  <si>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</si>
  <si>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</si>
  <si>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</si>
  <si>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</si>
  <si>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</si>
  <si>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</si>
  <si>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</si>
  <si>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</si>
  <si>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</si>
  <si>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</si>
  <si>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</si>
  <si>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</si>
  <si>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</si>
  <si>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</si>
  <si>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</si>
  <si>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</si>
  <si>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</si>
  <si>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</si>
  <si>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</si>
  <si>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</si>
  <si>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</si>
  <si>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</si>
  <si>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</si>
  <si>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</si>
  <si>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</si>
  <si>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</si>
  <si>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</si>
  <si>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</si>
  <si>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</si>
  <si>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</si>
  <si>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</si>
  <si>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</si>
  <si>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</si>
  <si>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</si>
  <si>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</si>
  <si>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</si>
  <si>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</si>
  <si>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</si>
  <si>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</si>
  <si>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</si>
  <si>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</si>
  <si>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</si>
  <si>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</si>
  <si>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</si>
  <si>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</si>
  <si>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</si>
  <si>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</si>
  <si>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</si>
  <si>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</si>
  <si>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</si>
  <si>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</si>
  <si>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</si>
  <si>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</si>
  <si>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</si>
  <si>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</si>
  <si>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</si>
  <si>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</si>
  <si>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</si>
  <si>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</si>
  <si>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</si>
  <si>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</si>
  <si>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</si>
  <si>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</si>
  <si>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</si>
  <si>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</si>
  <si>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</si>
  <si>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</si>
  <si>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</si>
  <si>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</si>
  <si>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</si>
  <si>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</si>
  <si>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</si>
  <si>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</si>
  <si>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</si>
  <si>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</si>
  <si>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</si>
  <si>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</si>
  <si>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</si>
  <si>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</si>
  <si>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</si>
  <si>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</si>
  <si>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</si>
  <si>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</si>
  <si>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</si>
  <si>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</si>
  <si>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</si>
  <si>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</si>
  <si>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</si>
  <si>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</si>
  <si>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</si>
  <si>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</si>
  <si>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</si>
  <si>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</si>
  <si>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</si>
  <si>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</si>
  <si>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</si>
  <si>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</si>
  <si>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</si>
  <si>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</si>
  <si>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</si>
  <si>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</si>
  <si>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</si>
  <si>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</si>
  <si>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</si>
  <si>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</si>
  <si>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</si>
  <si>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</si>
  <si>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</si>
  <si>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</si>
  <si>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</si>
  <si>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</si>
  <si>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</si>
  <si>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</si>
  <si>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</si>
  <si>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</si>
  <si>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</si>
  <si>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</si>
  <si>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</si>
  <si>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</si>
  <si>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</si>
  <si>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</si>
  <si>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</si>
  <si>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</si>
  <si>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</si>
  <si>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</si>
  <si>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</si>
  <si>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</si>
  <si>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</si>
  <si>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</si>
  <si>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</si>
  <si>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</si>
  <si>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</si>
  <si>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</si>
  <si>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</si>
  <si>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</si>
  <si>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</si>
  <si>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</si>
  <si>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</si>
  <si>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</si>
  <si>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</si>
  <si>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</si>
  <si>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</si>
  <si>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</si>
  <si>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</si>
  <si>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</si>
  <si>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</si>
  <si>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</si>
  <si>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</si>
  <si>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</si>
  <si>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</si>
  <si>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</si>
  <si>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</si>
  <si>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</si>
  <si>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</si>
  <si>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</si>
  <si>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</si>
  <si>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</si>
  <si>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</si>
  <si>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</si>
  <si>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</si>
  <si>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</si>
  <si>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</si>
  <si>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</si>
  <si>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</si>
  <si>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</si>
  <si>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</si>
  <si>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</si>
  <si>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</si>
  <si>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</si>
  <si>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</si>
  <si>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</si>
  <si>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</si>
  <si>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</si>
  <si>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</si>
  <si>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</si>
  <si>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</si>
  <si>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</si>
  <si>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</si>
  <si>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</si>
  <si>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</si>
  <si>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</si>
  <si>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</si>
  <si>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</si>
  <si>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</si>
  <si>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</si>
  <si>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</si>
  <si>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</si>
  <si>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</si>
  <si>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</si>
  <si>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</si>
  <si>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</si>
  <si>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</si>
  <si>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</si>
  <si>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</si>
  <si>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</si>
  <si>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</si>
  <si>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</si>
  <si>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</si>
  <si>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</si>
  <si>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</si>
  <si>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</si>
  <si>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</si>
  <si>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</si>
  <si>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</si>
  <si>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</si>
  <si>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</si>
  <si>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</si>
  <si>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</si>
  <si>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</si>
  <si>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</si>
  <si>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</si>
  <si>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</si>
  <si>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</si>
  <si>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</si>
  <si>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</si>
  <si>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</si>
  <si>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</si>
  <si>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</si>
  <si>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</si>
  <si>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</si>
  <si>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</si>
  <si>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</si>
  <si>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</si>
  <si>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</si>
  <si>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</si>
  <si>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</si>
  <si>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</si>
  <si>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</si>
  <si>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</si>
  <si>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</si>
  <si>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</si>
  <si>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</si>
  <si>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</si>
  <si>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</si>
  <si>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</si>
  <si>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</si>
  <si>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</si>
  <si>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</si>
  <si>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</si>
  <si>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</si>
  <si>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</si>
  <si>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</si>
  <si>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</si>
  <si>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</si>
  <si>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</si>
  <si>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</si>
  <si>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</si>
  <si>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</si>
  <si>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</si>
  <si>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</si>
  <si>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</si>
  <si>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</si>
  <si>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</si>
  <si>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</si>
  <si>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</si>
  <si>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</si>
  <si>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</si>
  <si>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</si>
  <si>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</si>
  <si>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</si>
  <si>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</si>
  <si>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</si>
  <si>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</si>
  <si>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</si>
  <si>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</si>
  <si>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</si>
  <si>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</si>
  <si>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</si>
  <si>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</si>
  <si>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</si>
  <si>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</si>
  <si>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</si>
  <si>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</si>
  <si>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</si>
  <si>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</si>
  <si>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</si>
  <si>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</si>
  <si>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</si>
  <si>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</si>
  <si>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</si>
  <si>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</si>
  <si>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</si>
  <si>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</si>
  <si>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</si>
  <si>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</si>
  <si>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</si>
  <si>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</si>
  <si>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</si>
  <si>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</si>
  <si>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</si>
  <si>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</si>
  <si>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</si>
  <si>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</si>
  <si>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</si>
  <si>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</si>
  <si>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</si>
  <si>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</si>
  <si>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</si>
  <si>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</si>
  <si>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</si>
  <si>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</si>
  <si>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</si>
  <si>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</si>
  <si>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</si>
  <si>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</si>
  <si>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</si>
  <si>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</si>
  <si>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</si>
  <si>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</si>
  <si>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</si>
  <si>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</si>
  <si>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</si>
  <si>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</si>
  <si>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</si>
  <si>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</si>
  <si>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</si>
  <si>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</si>
  <si>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</si>
  <si>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</si>
  <si>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</si>
  <si>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</si>
  <si>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</si>
  <si>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</si>
  <si>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</si>
  <si>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</si>
  <si>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</si>
  <si>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</si>
  <si>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</si>
  <si>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</si>
  <si>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</si>
  <si>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</si>
  <si>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</si>
  <si>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</si>
  <si>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</si>
  <si>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</si>
  <si>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</si>
  <si>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</si>
  <si>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</si>
  <si>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</si>
  <si>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</si>
  <si>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</si>
  <si>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</si>
  <si>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</si>
  <si>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</si>
  <si>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</si>
  <si>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</si>
  <si>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</si>
  <si>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</si>
  <si>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</si>
  <si>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</si>
  <si>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</si>
  <si>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</si>
  <si>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</si>
  <si>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</si>
  <si>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</si>
  <si>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</si>
  <si>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</si>
  <si>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</si>
  <si>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</si>
  <si>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</si>
  <si>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</si>
  <si>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</si>
  <si>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</si>
  <si>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</si>
  <si>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</si>
  <si>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</si>
  <si>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</si>
  <si>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</si>
  <si>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</si>
  <si>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</si>
  <si>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</si>
  <si>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</si>
  <si>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</si>
  <si>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</si>
  <si>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</si>
  <si>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</si>
  <si>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</si>
  <si>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</si>
  <si>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</si>
  <si>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</si>
  <si>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</si>
  <si>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</si>
  <si>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</si>
  <si>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</si>
  <si>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</si>
  <si>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</si>
  <si>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</si>
  <si>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</si>
  <si>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</si>
  <si>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</si>
  <si>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</si>
  <si>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</si>
  <si>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</si>
  <si>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</si>
  <si>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</si>
  <si>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</si>
  <si>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</si>
  <si>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</si>
  <si>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</si>
  <si>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</si>
  <si>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</si>
  <si>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</si>
  <si>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</si>
  <si>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</si>
  <si>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</si>
  <si>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</si>
  <si>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</si>
  <si>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</si>
  <si>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</si>
  <si>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</si>
  <si>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</si>
  <si>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</si>
  <si>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</si>
  <si>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</si>
  <si>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</si>
  <si>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</si>
  <si>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</si>
  <si>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</si>
  <si>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</si>
  <si>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</si>
  <si>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</si>
  <si>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</si>
  <si>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</si>
  <si>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</si>
  <si>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</si>
  <si>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</si>
  <si>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</si>
  <si>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</si>
  <si>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</si>
  <si>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</si>
  <si>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</si>
  <si>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</si>
  <si>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</si>
  <si>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</si>
  <si>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</si>
  <si>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</si>
  <si>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</si>
  <si>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</si>
  <si>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</si>
  <si>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</si>
  <si>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</si>
  <si>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</si>
  <si>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</si>
  <si>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</si>
  <si>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</si>
  <si>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</si>
  <si>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</si>
  <si>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</si>
  <si>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</si>
  <si>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</si>
  <si>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</si>
  <si>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</si>
  <si>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</si>
  <si>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</si>
  <si>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</si>
  <si>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</si>
  <si>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</si>
  <si>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</si>
  <si>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</si>
  <si>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</si>
  <si>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</si>
  <si>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</si>
  <si>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</si>
  <si>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</si>
  <si>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</si>
  <si>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</si>
  <si>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</si>
  <si>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</si>
  <si>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</si>
  <si>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</si>
  <si>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</si>
  <si>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</si>
  <si>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</si>
  <si>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</si>
  <si>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</si>
  <si>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</si>
  <si>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</si>
  <si>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</si>
  <si>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</si>
  <si>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</si>
  <si>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</si>
  <si>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</si>
  <si>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</si>
  <si>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</si>
  <si>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</si>
  <si>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</si>
  <si>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</si>
  <si>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</si>
  <si>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</si>
  <si>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</si>
  <si>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</si>
  <si>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</si>
  <si>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</si>
  <si>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</si>
  <si>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</si>
  <si>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</si>
  <si>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</si>
  <si>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</si>
  <si>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</si>
  <si>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</si>
  <si>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</si>
  <si>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</si>
  <si>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</si>
  <si>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</si>
  <si>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</si>
  <si>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</si>
  <si>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</si>
  <si>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</si>
  <si>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</si>
  <si>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</si>
  <si>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</si>
  <si>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</si>
  <si>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</si>
  <si>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</si>
  <si>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</si>
  <si>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</si>
  <si>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</si>
  <si>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</si>
  <si>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</si>
  <si>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</si>
  <si>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</si>
  <si>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</si>
  <si>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</si>
  <si>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</si>
  <si>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</si>
  <si>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</si>
  <si>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</si>
  <si>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</si>
  <si>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</si>
  <si>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</si>
  <si>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</si>
  <si>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</si>
  <si>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</si>
  <si>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</si>
  <si>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</si>
  <si>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</si>
  <si>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</si>
  <si>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</si>
  <si>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</si>
  <si>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</si>
  <si>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</si>
  <si>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</si>
  <si>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</si>
  <si>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</si>
  <si>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</si>
  <si>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</si>
  <si>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</si>
  <si>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</si>
  <si>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</si>
  <si>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</si>
  <si>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</si>
  <si>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</si>
  <si>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</si>
  <si>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</si>
  <si>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</si>
  <si>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</si>
  <si>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</si>
  <si>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</si>
  <si>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</si>
  <si>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</si>
  <si>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</si>
  <si>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</si>
  <si>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</si>
  <si>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</si>
  <si>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</si>
  <si>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</si>
  <si>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</si>
  <si>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</si>
  <si>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</si>
  <si>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</si>
  <si>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</si>
  <si>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</si>
  <si>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</si>
  <si>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</si>
  <si>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</si>
  <si>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</si>
  <si>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</si>
  <si>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</si>
  <si>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</si>
  <si>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</si>
  <si>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</si>
  <si>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</si>
  <si>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</si>
  <si>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</si>
  <si>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</si>
  <si>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</si>
  <si>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</si>
  <si>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</si>
  <si>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</si>
  <si>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</si>
  <si>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</si>
  <si>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</si>
  <si>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</si>
  <si>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</si>
  <si>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</si>
  <si>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</si>
  <si>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</si>
  <si>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</si>
  <si>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</si>
  <si>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</si>
  <si>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</si>
  <si>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</si>
  <si>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</si>
  <si>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</si>
  <si>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</si>
  <si>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</si>
  <si>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</si>
  <si>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</si>
  <si>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</si>
  <si>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</si>
  <si>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</si>
  <si>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</si>
  <si>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</si>
  <si>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</si>
  <si>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</si>
  <si>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</si>
  <si>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</si>
  <si>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</si>
  <si>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</si>
  <si>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</si>
  <si>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</si>
  <si>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</si>
  <si>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</si>
  <si>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</si>
  <si>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</si>
  <si>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</si>
  <si>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</si>
  <si>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</si>
  <si>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</si>
  <si>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</si>
  <si>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</si>
  <si>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</si>
  <si>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</si>
  <si>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</si>
  <si>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</si>
  <si>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</si>
  <si>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</si>
  <si>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</si>
  <si>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</si>
  <si>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</si>
  <si>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</si>
  <si>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</si>
  <si>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</si>
  <si>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</si>
  <si>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</si>
  <si>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</si>
  <si>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</si>
  <si>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</si>
  <si>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</si>
  <si>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</si>
  <si>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</si>
  <si>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</si>
  <si>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</si>
  <si>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</si>
  <si>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</si>
  <si>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</si>
  <si>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</si>
  <si>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</si>
  <si>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</si>
  <si>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</si>
  <si>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</si>
  <si>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</si>
  <si>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</si>
  <si>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</si>
  <si>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</si>
  <si>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</si>
  <si>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</si>
  <si>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</si>
  <si>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</si>
  <si>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</si>
  <si>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</si>
  <si>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</si>
  <si>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</si>
  <si>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</si>
  <si>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</si>
  <si>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</si>
  <si>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</si>
  <si>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</si>
  <si>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</si>
  <si>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</si>
  <si>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</si>
  <si>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</si>
  <si>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</si>
  <si>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</si>
  <si>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</si>
  <si>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</si>
  <si>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</si>
  <si>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</si>
  <si>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</si>
  <si>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</si>
  <si>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</si>
  <si>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</si>
  <si>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</si>
  <si>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</si>
  <si>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</si>
  <si>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</si>
  <si>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</si>
  <si>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</si>
  <si>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</si>
  <si>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</si>
  <si>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</si>
  <si>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</si>
  <si>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</si>
  <si>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</si>
  <si>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</si>
  <si>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</si>
  <si>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</si>
  <si>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</si>
  <si>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</si>
  <si>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</si>
  <si>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</si>
  <si>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</si>
  <si>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</si>
  <si>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</si>
  <si>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</si>
  <si>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</si>
  <si>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</si>
  <si>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</si>
  <si>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</si>
  <si>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</si>
  <si>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</si>
  <si>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</si>
  <si>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</si>
  <si>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</si>
  <si>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</si>
  <si>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</si>
  <si>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</si>
  <si>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</si>
  <si>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</si>
  <si>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</si>
  <si>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</si>
  <si>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</si>
  <si>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</si>
  <si>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</si>
  <si>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</si>
  <si>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</si>
  <si>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</si>
  <si>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</si>
  <si>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</si>
  <si>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</si>
  <si>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</si>
  <si>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</si>
  <si>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</si>
  <si>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</si>
  <si>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</si>
  <si>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</si>
  <si>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</si>
  <si>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</si>
  <si>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</si>
  <si>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</si>
  <si>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</si>
  <si>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</si>
  <si>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</si>
  <si>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</si>
  <si>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</si>
  <si>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</si>
  <si>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</si>
  <si>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</si>
  <si>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</si>
  <si>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</si>
  <si>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</si>
  <si>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</si>
  <si>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</si>
  <si>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</si>
  <si>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</si>
  <si>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</si>
  <si>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</si>
  <si>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</si>
  <si>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</si>
  <si>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</si>
  <si>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</si>
  <si>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</si>
  <si>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</si>
  <si>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</si>
  <si>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</si>
  <si>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</si>
  <si>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</si>
  <si>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</si>
  <si>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</si>
  <si>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</si>
  <si>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</si>
  <si>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</si>
  <si>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</si>
  <si>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</si>
  <si>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</si>
  <si>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</si>
  <si>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</si>
  <si>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</si>
  <si>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</si>
  <si>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</si>
  <si>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</si>
  <si>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</si>
  <si>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</si>
  <si>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</si>
  <si>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</si>
  <si>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</si>
  <si>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</si>
  <si>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</si>
  <si>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</si>
  <si>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</si>
  <si>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</si>
  <si>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</si>
  <si>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</si>
  <si>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</si>
  <si>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</si>
  <si>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</si>
  <si>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</si>
  <si>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</si>
  <si>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</si>
  <si>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</si>
  <si>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</si>
  <si>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</si>
  <si>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</si>
  <si>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</si>
  <si>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</si>
  <si>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</si>
  <si>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</si>
  <si>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</si>
  <si>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</si>
  <si>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</si>
  <si>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</si>
  <si>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</si>
  <si>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</si>
  <si>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</si>
  <si>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</si>
  <si>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</si>
  <si>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</si>
  <si>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</si>
  <si>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</si>
  <si>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</si>
  <si>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</si>
  <si>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</si>
  <si>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</si>
  <si>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</si>
  <si>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</si>
  <si>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</si>
  <si>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</si>
  <si>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</si>
  <si>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</si>
  <si>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</si>
  <si>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</si>
  <si>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</si>
  <si>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</si>
  <si>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</si>
  <si>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</si>
  <si>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</si>
  <si>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</si>
  <si>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</si>
  <si>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</si>
  <si>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</si>
  <si>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</si>
  <si>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</si>
  <si>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</si>
  <si>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</si>
  <si>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</si>
  <si>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</si>
  <si>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</si>
  <si>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</si>
  <si>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</si>
  <si>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</si>
  <si>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</si>
  <si>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</si>
  <si>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</si>
  <si>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</si>
  <si>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</si>
  <si>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</si>
  <si>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</si>
  <si>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</si>
  <si>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</si>
  <si>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</si>
  <si>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</si>
  <si>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</si>
  <si>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</si>
  <si>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</si>
  <si>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</si>
  <si>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</si>
  <si>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</si>
  <si>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</si>
  <si>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</si>
  <si>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</si>
  <si>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</si>
  <si>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</si>
  <si>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</si>
  <si>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</si>
  <si>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</si>
  <si>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</si>
  <si>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</si>
  <si>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</si>
  <si>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</si>
  <si>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</si>
  <si>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</si>
  <si>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</si>
  <si>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</si>
  <si>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</si>
  <si>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</si>
  <si>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</si>
  <si>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</si>
  <si>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</si>
  <si>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</si>
  <si>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</si>
  <si>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</si>
  <si>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</si>
  <si>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</si>
  <si>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</si>
  <si>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</si>
  <si>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</si>
  <si>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</si>
  <si>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</si>
  <si>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</si>
  <si>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</si>
  <si>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</si>
  <si>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</si>
  <si>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</si>
  <si>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</si>
  <si>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</si>
  <si>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</si>
  <si>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</si>
  <si>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</si>
  <si>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</si>
  <si>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</si>
  <si>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</si>
  <si>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</si>
  <si>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</si>
  <si>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</si>
  <si>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</si>
  <si>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</si>
  <si>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</si>
  <si>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</si>
  <si>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</si>
  <si>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</si>
  <si>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</si>
  <si>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</si>
  <si>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</si>
  <si>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</si>
  <si>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</si>
  <si>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</si>
  <si>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</si>
  <si>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</si>
  <si>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</si>
  <si>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</si>
  <si>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</si>
  <si>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</si>
  <si>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</si>
  <si>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</si>
  <si>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</si>
  <si>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</si>
  <si>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</si>
  <si>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</si>
  <si>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</si>
  <si>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</si>
  <si>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</si>
  <si>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</si>
  <si>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</si>
  <si>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</si>
  <si>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</si>
  <si>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</si>
  <si>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</si>
  <si>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</si>
  <si>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</si>
  <si>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</si>
  <si>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</si>
  <si>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</si>
  <si>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</si>
  <si>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</si>
  <si>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</si>
  <si>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</si>
  <si>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</si>
  <si>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</si>
  <si>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</si>
  <si>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</si>
  <si>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</si>
  <si>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</si>
  <si>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</si>
  <si>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</si>
  <si>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</si>
  <si>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</si>
  <si>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</si>
  <si>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</si>
  <si>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</si>
  <si>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</si>
  <si>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</si>
  <si>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</si>
  <si>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</si>
  <si>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</si>
  <si>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</si>
  <si>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</si>
  <si>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</si>
  <si>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</si>
  <si>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</si>
  <si>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</si>
  <si>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</si>
  <si>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</si>
  <si>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</si>
  <si>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</si>
  <si>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</si>
  <si>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</si>
  <si>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</si>
  <si>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</si>
  <si>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</si>
  <si>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</si>
  <si>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</si>
  <si>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</si>
  <si>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</si>
  <si>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</si>
  <si>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</si>
  <si>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</si>
  <si>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</si>
  <si>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</si>
  <si>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</si>
  <si>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</si>
  <si>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</si>
  <si>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</si>
  <si>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</si>
  <si>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</si>
  <si>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</si>
  <si>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</si>
  <si>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</si>
  <si>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</si>
  <si>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</si>
  <si>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</si>
  <si>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</si>
  <si>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</si>
  <si>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</si>
  <si>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</si>
  <si>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</si>
  <si>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</si>
  <si>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</si>
  <si>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</si>
  <si>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</si>
  <si>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</si>
  <si>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</si>
  <si>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</si>
  <si>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</si>
  <si>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</si>
  <si>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</si>
  <si>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</si>
  <si>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</si>
  <si>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</si>
  <si>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</si>
  <si>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</si>
  <si>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</si>
  <si>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</si>
  <si>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</si>
  <si>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</si>
  <si>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</si>
  <si>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</si>
  <si>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</si>
  <si>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</si>
  <si>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</si>
  <si>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</si>
  <si>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</si>
  <si>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</si>
  <si>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</si>
  <si>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</si>
  <si>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</si>
  <si>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</si>
  <si>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</si>
  <si>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</si>
  <si>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</si>
  <si>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</si>
  <si>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</si>
  <si>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</si>
  <si>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</si>
  <si>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</si>
  <si>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</si>
  <si>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</si>
  <si>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</si>
  <si>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</si>
  <si>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</si>
  <si>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</si>
  <si>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</si>
  <si>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</si>
  <si>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</si>
  <si>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</si>
  <si>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</si>
  <si>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</si>
  <si>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</si>
  <si>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</si>
  <si>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</si>
  <si>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</si>
  <si>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</si>
  <si>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</si>
  <si>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</si>
  <si>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</si>
  <si>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</si>
  <si>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</si>
  <si>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</si>
  <si>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</si>
  <si>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</si>
  <si>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</si>
  <si>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</si>
  <si>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</si>
  <si>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</si>
  <si>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</si>
  <si>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</si>
  <si>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</si>
  <si>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</si>
  <si>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</si>
  <si>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</si>
  <si>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</si>
  <si>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</si>
  <si>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</si>
  <si>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</si>
  <si>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</si>
  <si>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</si>
  <si>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</si>
  <si>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</si>
  <si>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</si>
  <si>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</si>
  <si>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</si>
  <si>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</si>
  <si>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</si>
  <si>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</si>
  <si>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</si>
  <si>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</si>
  <si>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</si>
  <si>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</si>
  <si>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</si>
  <si>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</si>
  <si>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</si>
  <si>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</si>
  <si>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</si>
  <si>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</si>
  <si>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</si>
  <si>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</si>
  <si>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</si>
  <si>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</si>
  <si>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</si>
  <si>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</si>
  <si>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</si>
  <si>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</si>
  <si>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</si>
  <si>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</si>
  <si>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</si>
  <si>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</si>
  <si>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</si>
  <si>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</si>
  <si>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</si>
  <si>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</si>
  <si>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</si>
  <si>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</si>
  <si>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</si>
  <si>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</si>
  <si>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</si>
  <si>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</si>
  <si>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</si>
  <si>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</si>
  <si>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</si>
  <si>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</si>
  <si>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</si>
  <si>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</si>
  <si>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</si>
  <si>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</si>
  <si>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</si>
  <si>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</si>
  <si>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</si>
  <si>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</si>
  <si>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</si>
  <si>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</si>
  <si>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</si>
  <si>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</si>
  <si>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</si>
  <si>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</si>
  <si>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</si>
  <si>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</si>
  <si>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</si>
  <si>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</si>
  <si>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</si>
  <si>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</si>
  <si>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</si>
  <si>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</si>
  <si>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</si>
  <si>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</si>
  <si>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</si>
  <si>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</si>
  <si>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</si>
  <si>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</si>
  <si>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</si>
  <si>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</si>
  <si>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</si>
  <si>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</si>
  <si>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</si>
  <si>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</si>
  <si>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</si>
  <si>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</si>
  <si>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</si>
  <si>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</si>
  <si>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</si>
  <si>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</si>
  <si>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</si>
  <si>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</si>
  <si>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</si>
  <si>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</si>
  <si>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</si>
  <si>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</si>
  <si>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</si>
  <si>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</si>
  <si>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</si>
  <si>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</si>
  <si>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</si>
  <si>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</si>
  <si>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</si>
  <si>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</si>
  <si>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</si>
  <si>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</si>
  <si>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</si>
  <si>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</si>
  <si>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</si>
  <si>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</si>
  <si>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</si>
  <si>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</si>
  <si>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</si>
  <si>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</si>
  <si>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</si>
  <si>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</si>
  <si>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</si>
  <si>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</si>
  <si>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</si>
  <si>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</si>
  <si>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</si>
  <si>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</si>
  <si>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</si>
  <si>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</si>
  <si>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</si>
  <si>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</si>
  <si>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</si>
  <si>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</si>
  <si>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</si>
  <si>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</si>
  <si>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</si>
  <si>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</si>
  <si>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</si>
  <si>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</si>
  <si>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</si>
  <si>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</si>
  <si>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</si>
  <si>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</si>
  <si>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</si>
  <si>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</si>
  <si>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</si>
  <si>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</si>
  <si>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</si>
  <si>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</si>
  <si>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</si>
  <si>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</si>
  <si>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</si>
  <si>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</si>
  <si>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</si>
  <si>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</si>
  <si>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</si>
  <si>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</si>
  <si>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</si>
  <si>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</si>
  <si>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</si>
  <si>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</si>
  <si>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</si>
  <si>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</si>
  <si>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</si>
  <si>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</si>
  <si>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</si>
  <si>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</si>
  <si>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</si>
  <si>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</si>
  <si>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</si>
  <si>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</si>
  <si>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</si>
  <si>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</si>
  <si>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</si>
  <si>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</si>
  <si>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</si>
  <si>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</si>
  <si>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</si>
  <si>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</si>
  <si>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</si>
  <si>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</si>
  <si>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</si>
  <si>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</si>
  <si>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</si>
  <si>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</si>
  <si>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</si>
  <si>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</si>
  <si>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</si>
  <si>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</si>
  <si>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</si>
  <si>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</si>
  <si>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</si>
  <si>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</si>
  <si>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</si>
  <si>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</si>
  <si>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</si>
  <si>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</si>
  <si>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</si>
  <si>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</si>
  <si>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</si>
  <si>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</si>
  <si>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</si>
  <si>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</si>
  <si>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</si>
  <si>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</si>
  <si>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</si>
  <si>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</si>
  <si>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</si>
  <si>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</si>
  <si>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</si>
  <si>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</si>
  <si>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</si>
  <si>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</si>
  <si>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</si>
  <si>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</si>
  <si>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</si>
  <si>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</si>
  <si>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</si>
  <si>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</si>
  <si>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</si>
  <si>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</si>
  <si>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</si>
  <si>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</si>
  <si>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</si>
  <si>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</si>
  <si>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</si>
  <si>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</si>
  <si>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</si>
  <si>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</si>
  <si>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</si>
  <si>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</si>
  <si>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</si>
  <si>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</si>
  <si>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</si>
  <si>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</si>
  <si>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</si>
  <si>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</si>
  <si>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</si>
  <si>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</si>
  <si>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</si>
  <si>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</si>
  <si>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</si>
  <si>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</si>
  <si>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</si>
  <si>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</si>
  <si>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</si>
  <si>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</si>
  <si>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</si>
  <si>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</si>
  <si>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</si>
  <si>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</si>
  <si>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</si>
  <si>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</si>
  <si>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</si>
  <si>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</si>
  <si>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</si>
  <si>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</si>
  <si>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</si>
  <si>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</si>
  <si>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</si>
  <si>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</si>
  <si>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</si>
  <si>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</si>
  <si>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</si>
  <si>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</si>
  <si>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</si>
  <si>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</si>
  <si>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</si>
  <si>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</si>
  <si>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</si>
  <si>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</si>
  <si>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</si>
  <si>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</si>
  <si>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</si>
  <si>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</si>
  <si>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</si>
  <si>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</si>
  <si>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</si>
  <si>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</si>
  <si>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</si>
  <si>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</si>
  <si>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</si>
  <si>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</si>
  <si>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</si>
  <si>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</si>
  <si>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</si>
  <si>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</si>
  <si>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</si>
  <si>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</si>
  <si>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</si>
  <si>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</si>
  <si>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</si>
  <si>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</si>
  <si>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</si>
  <si>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</si>
  <si>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</si>
  <si>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</si>
  <si>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</si>
  <si>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</si>
  <si>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</si>
  <si>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</si>
  <si>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</si>
  <si>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</si>
  <si>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</si>
  <si>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</si>
  <si>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</si>
  <si>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</si>
  <si>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</si>
  <si>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</si>
  <si>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</si>
  <si>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</si>
  <si>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</si>
  <si>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</si>
  <si>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</si>
  <si>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</si>
  <si>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</si>
  <si>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</si>
  <si>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</si>
  <si>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</si>
  <si>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</si>
  <si>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</si>
  <si>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</si>
  <si>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</si>
  <si>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</si>
  <si>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</si>
  <si>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</si>
  <si>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</si>
  <si>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</si>
  <si>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</si>
  <si>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</si>
  <si>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</si>
  <si>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</si>
  <si>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</si>
  <si>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</si>
  <si>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</si>
  <si>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</si>
  <si>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</si>
  <si>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</si>
  <si>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</si>
  <si>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</si>
  <si>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</si>
  <si>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</si>
  <si>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</si>
  <si>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</si>
  <si>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</si>
  <si>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</si>
  <si>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</si>
  <si>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</si>
  <si>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</si>
  <si>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</si>
  <si>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</si>
  <si>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</si>
  <si>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</si>
  <si>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</si>
  <si>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</si>
  <si>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</si>
  <si>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</si>
  <si>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</si>
  <si>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</si>
  <si>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</si>
  <si>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</si>
  <si>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</si>
  <si>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</si>
  <si>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</si>
  <si>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</si>
  <si>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</si>
  <si>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</si>
  <si>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</si>
  <si>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</si>
  <si>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</si>
  <si>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</si>
  <si>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</si>
  <si>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</si>
  <si>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</si>
  <si>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</si>
  <si>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</si>
  <si>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</si>
  <si>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</si>
  <si>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</si>
  <si>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</si>
  <si>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</si>
  <si>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</si>
  <si>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</si>
  <si>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</si>
  <si>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</si>
  <si>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</si>
  <si>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</si>
  <si>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</si>
  <si>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</si>
  <si>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</si>
  <si>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</si>
  <si>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</si>
  <si>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</si>
  <si>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</si>
  <si>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</si>
  <si>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</si>
  <si>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</si>
  <si>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</si>
  <si>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</si>
  <si>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</si>
  <si>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</si>
  <si>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</si>
  <si>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</si>
  <si>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</si>
  <si>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</si>
  <si>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</si>
  <si>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</si>
  <si>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</si>
  <si>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</si>
  <si>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</si>
  <si>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</si>
  <si>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</si>
  <si>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</si>
  <si>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</si>
  <si>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</si>
  <si>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</si>
  <si>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</si>
  <si>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</si>
  <si>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</si>
  <si>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</si>
  <si>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</si>
  <si>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</si>
  <si>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</si>
  <si>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</si>
  <si>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</si>
  <si>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</si>
  <si>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</si>
  <si>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</si>
  <si>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</si>
  <si>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</si>
  <si>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</si>
  <si>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</si>
  <si>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</si>
  <si>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</si>
  <si>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</si>
  <si>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</si>
  <si>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</si>
  <si>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</si>
  <si>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</si>
  <si>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</si>
  <si>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</si>
  <si>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</si>
  <si>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</si>
  <si>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</si>
  <si>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</si>
  <si>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</si>
  <si>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</si>
  <si>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</si>
  <si>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</si>
  <si>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</si>
  <si>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</si>
  <si>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</si>
  <si>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</si>
  <si>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</si>
  <si>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</si>
  <si>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</si>
  <si>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</si>
  <si>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</si>
  <si>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</si>
  <si>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</si>
  <si>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</si>
  <si>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</si>
  <si>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</si>
  <si>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</si>
  <si>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</si>
  <si>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</si>
  <si>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</si>
  <si>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</si>
  <si>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</si>
  <si>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</si>
  <si>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</si>
  <si>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</si>
  <si>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</si>
  <si>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</si>
  <si>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</si>
  <si>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</si>
  <si>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</si>
  <si>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</si>
  <si>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</si>
  <si>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</si>
  <si>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</si>
  <si>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</si>
  <si>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</si>
  <si>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</si>
  <si>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</si>
  <si>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</si>
  <si>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</si>
  <si>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</si>
  <si>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</si>
  <si>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</si>
  <si>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</si>
  <si>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</si>
  <si>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</si>
  <si>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</si>
  <si>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</si>
  <si>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</si>
  <si>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</si>
  <si>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</si>
  <si>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</si>
  <si>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</si>
  <si>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</si>
  <si>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</si>
  <si>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</si>
  <si>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</si>
  <si>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</si>
  <si>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</si>
  <si>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</si>
  <si>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</si>
  <si>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</si>
  <si>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</si>
  <si>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</si>
  <si>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</si>
  <si>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</si>
  <si>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</si>
  <si>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</si>
  <si>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</si>
  <si>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</si>
  <si>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</si>
  <si>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</si>
  <si>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</si>
  <si>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</si>
  <si>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</si>
  <si>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</si>
  <si>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</si>
  <si>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</si>
  <si>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</si>
  <si>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</si>
  <si>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</si>
  <si>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</si>
  <si>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</si>
  <si>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</si>
  <si>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</si>
  <si>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</si>
  <si>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</si>
  <si>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</si>
  <si>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</si>
  <si>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</si>
  <si>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</si>
  <si>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</si>
  <si>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</si>
  <si>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</si>
  <si>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</si>
  <si>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</si>
  <si>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</si>
  <si>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</si>
  <si>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</si>
  <si>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</si>
  <si>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</si>
  <si>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</si>
  <si>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</si>
  <si>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</si>
  <si>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</si>
  <si>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</si>
  <si>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</si>
  <si>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</si>
  <si>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</si>
  <si>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</si>
  <si>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</si>
  <si>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</si>
  <si>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</si>
  <si>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</si>
  <si>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</si>
  <si>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</si>
  <si>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</si>
  <si>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</si>
  <si>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</si>
  <si>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</si>
  <si>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</si>
  <si>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</si>
  <si>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</si>
  <si>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</si>
  <si>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</si>
  <si>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</si>
  <si>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</si>
  <si>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</si>
  <si>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</si>
  <si>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</si>
  <si>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</si>
  <si>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</si>
  <si>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</si>
  <si>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</si>
  <si>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</si>
  <si>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</si>
  <si>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</si>
  <si>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</si>
  <si>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</si>
  <si>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</si>
  <si>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</si>
  <si>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</si>
  <si>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</si>
  <si>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</si>
  <si>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</si>
  <si>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</si>
  <si>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</si>
  <si>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</si>
  <si>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</si>
  <si>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</si>
  <si>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</si>
  <si>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</si>
  <si>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</si>
  <si>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</si>
  <si>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</si>
  <si>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</si>
  <si>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</si>
  <si>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</si>
  <si>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</si>
  <si>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</si>
  <si>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</si>
  <si>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</si>
  <si>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</si>
  <si>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</si>
  <si>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</si>
  <si>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</si>
  <si>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</si>
  <si>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</si>
  <si>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</si>
  <si>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</si>
  <si>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</si>
  <si>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</si>
  <si>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</si>
  <si>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</si>
  <si>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</si>
  <si>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</si>
  <si>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</si>
  <si>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</si>
  <si>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</si>
  <si>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</si>
  <si>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</si>
  <si>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</si>
  <si>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</si>
  <si>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</si>
  <si>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</si>
  <si>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</si>
  <si>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</si>
  <si>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</si>
  <si>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</si>
  <si>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</si>
  <si>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</si>
  <si>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</si>
  <si>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</si>
  <si>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</si>
  <si>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</si>
  <si>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</si>
  <si>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</si>
  <si>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</si>
  <si>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</si>
  <si>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</si>
  <si>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</si>
  <si>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</si>
  <si>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</si>
  <si>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</si>
  <si>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</si>
  <si>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</si>
  <si>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</si>
  <si>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</si>
  <si>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</si>
  <si>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</si>
  <si>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</si>
  <si>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</si>
  <si>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</si>
  <si>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</si>
  <si>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</si>
  <si>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</si>
  <si>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</si>
  <si>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</si>
  <si>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</si>
  <si>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</si>
  <si>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</si>
  <si>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</si>
  <si>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</si>
  <si>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</si>
  <si>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</si>
  <si>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</si>
  <si>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</si>
  <si>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</si>
  <si>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</si>
  <si>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</si>
  <si>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</si>
  <si>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</si>
  <si>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</si>
  <si>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</si>
  <si>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</si>
  <si>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</si>
  <si>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</si>
  <si>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</si>
  <si>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</si>
  <si>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</si>
  <si>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</si>
  <si>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</si>
  <si>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</si>
  <si>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</si>
  <si>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</si>
  <si>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</si>
  <si>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</si>
  <si>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</si>
  <si>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</si>
  <si>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</si>
  <si>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</si>
  <si>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</si>
  <si>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</si>
  <si>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</si>
  <si>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</si>
  <si>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</si>
  <si>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</si>
  <si>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</si>
  <si>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</si>
  <si>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</si>
  <si>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</si>
  <si>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</si>
  <si>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</si>
  <si>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</si>
  <si>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</si>
  <si>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</si>
  <si>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</si>
  <si>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</si>
  <si>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</si>
  <si>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</si>
  <si>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</si>
  <si>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</si>
  <si>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</si>
  <si>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</si>
  <si>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</si>
  <si>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</si>
  <si>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</si>
  <si>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</si>
  <si>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</si>
  <si>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</si>
  <si>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</si>
  <si>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</si>
  <si>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</si>
  <si>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</si>
  <si>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</si>
  <si>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</si>
  <si>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</si>
  <si>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</si>
  <si>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</si>
  <si>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</si>
  <si>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</si>
  <si>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</si>
  <si>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</si>
  <si>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</si>
  <si>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</si>
  <si>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</si>
  <si>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</si>
  <si>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</si>
  <si>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</si>
  <si>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</si>
  <si>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</si>
  <si>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</si>
  <si>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</si>
  <si>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</si>
  <si>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</si>
  <si>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</si>
  <si>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</si>
  <si>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</si>
  <si>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</si>
  <si>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</si>
  <si>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</si>
  <si>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</si>
  <si>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</si>
  <si>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</si>
  <si>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</si>
  <si>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</si>
  <si>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</si>
  <si>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</si>
  <si>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</si>
  <si>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</si>
  <si>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</si>
  <si>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</si>
  <si>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</si>
  <si>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</si>
  <si>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</si>
  <si>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</si>
  <si>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</si>
  <si>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</si>
  <si>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</si>
  <si>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</si>
  <si>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</si>
  <si>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</si>
  <si>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</si>
  <si>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</si>
  <si>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</si>
  <si>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</si>
  <si>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</si>
  <si>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</si>
  <si>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</si>
  <si>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</si>
  <si>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</si>
  <si>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</si>
  <si>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</si>
  <si>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</si>
  <si>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</si>
  <si>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</si>
  <si>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</si>
  <si>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</si>
  <si>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</si>
  <si>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</si>
  <si>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</si>
  <si>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</si>
  <si>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</si>
  <si>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</si>
  <si>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</si>
  <si>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</si>
  <si>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</si>
  <si>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</si>
  <si>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</si>
  <si>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</si>
  <si>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</si>
  <si>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</si>
  <si>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</si>
  <si>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</si>
  <si>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</si>
  <si>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</si>
  <si>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</si>
  <si>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</si>
  <si>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</si>
  <si>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</si>
  <si>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</si>
  <si>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</si>
  <si>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</si>
  <si>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</si>
  <si>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</si>
  <si>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</si>
  <si>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</si>
  <si>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</si>
  <si>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</si>
  <si>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</si>
  <si>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</si>
  <si>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</si>
  <si>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</si>
  <si>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</si>
  <si>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</si>
  <si>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</si>
  <si>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</si>
  <si>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</si>
  <si>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</si>
  <si>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</si>
  <si>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</si>
  <si>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</si>
  <si>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</si>
  <si>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</si>
  <si>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</si>
  <si>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</si>
  <si>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</si>
  <si>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</si>
  <si>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</si>
  <si>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</si>
  <si>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</si>
  <si>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</si>
  <si>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</si>
  <si>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</si>
  <si>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</si>
  <si>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</si>
  <si>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</si>
  <si>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</si>
  <si>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</si>
  <si>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</si>
  <si>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</si>
  <si>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</si>
  <si>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</si>
  <si>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</si>
  <si>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</si>
  <si>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</si>
  <si>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</si>
  <si>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</si>
  <si>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</si>
  <si>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</si>
  <si>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</si>
  <si>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</si>
  <si>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</si>
  <si>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</si>
  <si>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</si>
  <si>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</si>
  <si>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</si>
  <si>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</si>
  <si>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</si>
  <si>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</si>
  <si>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</si>
  <si>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</si>
  <si>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</si>
  <si>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</si>
  <si>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</si>
  <si>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</si>
  <si>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</si>
  <si>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</si>
  <si>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</si>
  <si>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</si>
  <si>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</si>
  <si>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</si>
  <si>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</si>
  <si>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</si>
  <si>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</si>
  <si>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</si>
  <si>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</si>
  <si>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</si>
  <si>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</si>
  <si>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</si>
  <si>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</si>
  <si>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</si>
  <si>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</si>
  <si>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</si>
  <si>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</si>
  <si>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</si>
  <si>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</si>
  <si>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</si>
  <si>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</si>
  <si>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</si>
  <si>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</si>
  <si>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</si>
  <si>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</si>
  <si>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</si>
  <si>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</si>
  <si>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</si>
  <si>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</si>
  <si>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</si>
  <si>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</si>
  <si>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</si>
  <si>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</si>
  <si>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</si>
  <si>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</si>
  <si>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</si>
  <si>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</si>
  <si>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</si>
  <si>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</si>
  <si>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</si>
  <si>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</si>
  <si>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</si>
  <si>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</si>
  <si>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</si>
  <si>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</si>
  <si>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</si>
  <si>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</si>
  <si>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</si>
  <si>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</si>
  <si>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</si>
  <si>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</si>
  <si>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</si>
  <si>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</si>
  <si>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</si>
  <si>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</si>
  <si>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</si>
  <si>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</si>
  <si>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</si>
  <si>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</si>
  <si>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</si>
  <si>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</si>
  <si>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</si>
  <si>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</si>
  <si>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</si>
  <si>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</si>
  <si>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</si>
  <si>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</si>
  <si>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</si>
  <si>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</si>
  <si>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</si>
  <si>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</si>
  <si>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</si>
  <si>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</si>
  <si>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</si>
  <si>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</si>
  <si>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</si>
  <si>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</si>
  <si>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</si>
  <si>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</si>
  <si>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</si>
  <si>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</si>
  <si>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</si>
  <si>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</si>
  <si>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</si>
  <si>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</si>
  <si>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</si>
  <si>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</si>
  <si>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</si>
  <si>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</si>
  <si>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</si>
  <si>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</si>
  <si>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</si>
  <si>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</si>
  <si>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</si>
  <si>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</si>
  <si>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</si>
  <si>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</si>
  <si>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</si>
  <si>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</si>
  <si>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</si>
  <si>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</si>
  <si>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</si>
  <si>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</si>
  <si>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</si>
  <si>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</si>
  <si>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</si>
  <si>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</si>
  <si>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</si>
  <si>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</si>
  <si>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</si>
  <si>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</si>
  <si>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</si>
  <si>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</si>
  <si>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</si>
  <si>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</si>
  <si>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</si>
  <si>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</si>
  <si>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</si>
  <si>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</si>
  <si>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</si>
  <si>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</si>
  <si>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</si>
  <si>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</si>
  <si>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</si>
  <si>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</si>
  <si>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</si>
  <si>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</si>
  <si>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</si>
  <si>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</si>
  <si>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</si>
  <si>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</si>
  <si>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</si>
  <si>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</si>
  <si>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</si>
  <si>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</si>
  <si>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</si>
  <si>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</si>
  <si>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</si>
  <si>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</si>
  <si>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</si>
  <si>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</si>
  <si>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</si>
  <si>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</si>
  <si>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</si>
  <si>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</si>
  <si>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</si>
  <si>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</si>
  <si>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</si>
  <si>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</si>
  <si>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</si>
  <si>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</si>
  <si>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</si>
  <si>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</si>
  <si>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</si>
  <si>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</si>
  <si>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</si>
  <si>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</si>
  <si>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</si>
  <si>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</si>
  <si>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</si>
  <si>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</si>
  <si>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</si>
  <si>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</si>
  <si>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</si>
  <si>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</si>
  <si>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</si>
  <si>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</si>
  <si>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</si>
  <si>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</si>
  <si>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</si>
  <si>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</si>
  <si>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</si>
  <si>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</si>
  <si>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</si>
  <si>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</si>
  <si>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</si>
  <si>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</si>
  <si>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</si>
  <si>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</si>
  <si>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</si>
  <si>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</si>
  <si>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</si>
  <si>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</si>
  <si>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</si>
  <si>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</si>
  <si>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</si>
  <si>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</si>
  <si>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</si>
  <si>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</si>
  <si>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</si>
  <si>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</si>
  <si>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</si>
  <si>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</si>
  <si>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</si>
  <si>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</si>
  <si>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</si>
  <si>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</si>
  <si>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</si>
  <si>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</si>
  <si>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</si>
  <si>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</si>
  <si>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</si>
  <si>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</si>
  <si>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</si>
  <si>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</si>
  <si>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</si>
  <si>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</si>
  <si>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</si>
  <si>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</si>
  <si>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</si>
  <si>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</si>
  <si>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</si>
  <si>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</si>
  <si>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</si>
  <si>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</si>
  <si>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</si>
  <si>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</si>
  <si>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</si>
  <si>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</si>
  <si>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</si>
  <si>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</si>
  <si>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</si>
  <si>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</si>
  <si>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</si>
  <si>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</si>
  <si>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</si>
  <si>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</si>
  <si>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</si>
  <si>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</si>
  <si>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</si>
  <si>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</si>
  <si>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</si>
  <si>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</si>
  <si>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</si>
  <si>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</si>
  <si>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</si>
  <si>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</si>
  <si>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</si>
  <si>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</si>
  <si>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</si>
  <si>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</si>
  <si>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</si>
  <si>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</si>
  <si>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</si>
  <si>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</si>
  <si>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</si>
  <si>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</si>
  <si>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</si>
  <si>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</si>
  <si>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</si>
  <si>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</si>
  <si>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</si>
  <si>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</si>
  <si>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</si>
  <si>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</si>
  <si>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</si>
  <si>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</si>
  <si>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</si>
  <si>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</si>
  <si>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</si>
  <si>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</si>
  <si>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</si>
  <si>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</si>
  <si>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</si>
  <si>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</si>
  <si>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</si>
  <si>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</si>
  <si>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</si>
  <si>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</si>
  <si>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</si>
  <si>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</si>
  <si>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</si>
  <si>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</si>
  <si>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</si>
  <si>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</si>
  <si>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</si>
  <si>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</si>
  <si>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</si>
  <si>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</si>
  <si>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</si>
  <si>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</si>
  <si>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</si>
  <si>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</si>
  <si>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</si>
  <si>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</si>
  <si>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</si>
  <si>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</si>
  <si>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</si>
  <si>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</si>
  <si>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</si>
  <si>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</si>
  <si>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</si>
  <si>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</si>
  <si>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</si>
  <si>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</si>
  <si>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</si>
  <si>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</si>
  <si>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</si>
  <si>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</si>
  <si>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</si>
  <si>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</si>
  <si>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</si>
  <si>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</si>
  <si>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</si>
  <si>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</si>
  <si>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</si>
  <si>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</si>
  <si>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</si>
  <si>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</si>
  <si>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</si>
  <si>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</si>
  <si>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</si>
  <si>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</si>
  <si>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</si>
  <si>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</si>
  <si>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</si>
  <si>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</si>
  <si>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</si>
  <si>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</si>
  <si>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</si>
  <si>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</si>
  <si>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</si>
  <si>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</si>
  <si>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</si>
  <si>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</si>
  <si>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</si>
  <si>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</si>
  <si>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</si>
  <si>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</si>
  <si>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</si>
  <si>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</si>
  <si>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</si>
  <si>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</si>
  <si>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</si>
  <si>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</si>
  <si>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</si>
  <si>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</si>
  <si>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</si>
  <si>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</si>
  <si>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</si>
  <si>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</si>
  <si>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</si>
  <si>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</si>
  <si>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</si>
  <si>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</si>
  <si>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</si>
  <si>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</si>
  <si>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</si>
  <si>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</si>
  <si>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</si>
  <si>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</si>
  <si>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</si>
  <si>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</si>
  <si>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</si>
  <si>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</si>
  <si>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</si>
  <si>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</si>
  <si>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</si>
  <si>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</si>
  <si>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</si>
  <si>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</si>
  <si>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</si>
  <si>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</si>
  <si>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</si>
  <si>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</si>
  <si>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</si>
  <si>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</si>
  <si>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</si>
  <si>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</si>
  <si>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</si>
  <si>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</si>
  <si>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</si>
  <si>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</si>
  <si>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</si>
  <si>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</si>
  <si>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</si>
  <si>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</si>
  <si>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</si>
  <si>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</si>
  <si>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</si>
  <si>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</si>
  <si>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</si>
  <si>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</si>
  <si>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</si>
  <si>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</si>
  <si>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</si>
  <si>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</si>
  <si>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</si>
  <si>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</si>
  <si>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</si>
  <si>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</si>
  <si>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</si>
  <si>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</si>
  <si>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</si>
  <si>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</si>
  <si>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</si>
  <si>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</si>
  <si>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</si>
  <si>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</si>
  <si>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</si>
  <si>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</si>
  <si>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</si>
  <si>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</si>
  <si>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</si>
  <si>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</si>
  <si>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</si>
  <si>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</si>
  <si>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</si>
  <si>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</si>
  <si>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</si>
  <si>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</si>
  <si>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</si>
  <si>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</si>
  <si>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</si>
  <si>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</si>
  <si>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</si>
  <si>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</si>
  <si>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</si>
  <si>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</si>
  <si>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</si>
  <si>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</si>
  <si>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</si>
  <si>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</si>
  <si>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</si>
  <si>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</si>
  <si>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</si>
  <si>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</si>
  <si>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</si>
  <si>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</si>
  <si>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</si>
  <si>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</si>
  <si>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</si>
  <si>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</si>
  <si>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</si>
  <si>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</si>
  <si>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</si>
  <si>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</si>
  <si>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</si>
  <si>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</si>
  <si>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</si>
  <si>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</si>
  <si>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</si>
  <si>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</si>
  <si>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</si>
  <si>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</si>
  <si>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</si>
  <si>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</si>
  <si>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</si>
  <si>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</si>
  <si>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</si>
  <si>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</si>
  <si>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</si>
  <si>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</si>
  <si>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</si>
  <si>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</si>
  <si>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</si>
  <si>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</si>
  <si>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</si>
  <si>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</si>
  <si>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</si>
  <si>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</si>
  <si>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</si>
  <si>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</si>
  <si>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</si>
  <si>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</si>
  <si>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</si>
  <si>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</si>
  <si>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</si>
  <si>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</si>
  <si>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</si>
  <si>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</si>
  <si>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</si>
  <si>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</si>
  <si>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</si>
  <si>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</si>
  <si>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</si>
  <si>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</si>
  <si>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</si>
  <si>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</si>
  <si>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</si>
  <si>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</si>
  <si>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</si>
  <si>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</si>
  <si>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</si>
  <si>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</si>
  <si>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</si>
  <si>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</si>
  <si>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</si>
  <si>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</si>
  <si>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</si>
  <si>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</si>
  <si>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</si>
  <si>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</si>
  <si>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</si>
  <si>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</si>
  <si>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</si>
  <si>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</si>
  <si>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</si>
  <si>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</si>
  <si>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</si>
  <si>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</si>
  <si>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</si>
  <si>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</si>
  <si>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</si>
  <si>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</si>
  <si>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</si>
  <si>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</si>
  <si>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</si>
  <si>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</si>
  <si>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</si>
  <si>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</si>
  <si>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</si>
  <si>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</si>
  <si>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</si>
  <si>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</si>
  <si>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</si>
  <si>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</si>
  <si>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</si>
  <si>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</si>
  <si>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</si>
  <si>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</si>
  <si>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</si>
  <si>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</si>
  <si>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</si>
  <si>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</si>
  <si>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</si>
  <si>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</si>
  <si>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</si>
  <si>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</si>
  <si>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</si>
  <si>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</si>
  <si>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</si>
  <si>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</si>
  <si>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</si>
  <si>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</si>
  <si>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</si>
  <si>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</si>
  <si>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</si>
  <si>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</si>
  <si>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</si>
  <si>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</si>
  <si>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</si>
  <si>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</si>
  <si>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</si>
  <si>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</si>
  <si>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</si>
  <si>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</si>
  <si>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</si>
  <si>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</si>
  <si>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</si>
  <si>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</si>
  <si>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</si>
  <si>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</si>
  <si>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</si>
  <si>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</si>
  <si>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</si>
  <si>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</si>
  <si>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</si>
  <si>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</si>
  <si>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</si>
  <si>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</si>
  <si>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</si>
  <si>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</si>
  <si>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</si>
  <si>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</si>
  <si>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</si>
  <si>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</si>
  <si>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</si>
  <si>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</si>
  <si>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</si>
  <si>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</si>
  <si>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</si>
  <si>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</si>
  <si>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</si>
  <si>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</si>
  <si>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</si>
  <si>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</si>
  <si>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</si>
  <si>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</si>
  <si>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</si>
  <si>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</si>
  <si>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</si>
  <si>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</si>
  <si>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</si>
  <si>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</si>
  <si>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</si>
  <si>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</si>
  <si>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</si>
  <si>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</si>
  <si>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</si>
  <si>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</si>
  <si>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</si>
  <si>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</si>
  <si>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</si>
  <si>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</si>
  <si>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</si>
  <si>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</si>
  <si>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</si>
  <si>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</si>
  <si>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</si>
  <si>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</si>
  <si>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</si>
  <si>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</si>
  <si>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</si>
  <si>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</si>
  <si>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</si>
  <si>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</si>
  <si>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</si>
  <si>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</si>
  <si>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</si>
  <si>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</si>
  <si>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</si>
  <si>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</si>
  <si>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</si>
  <si>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</si>
  <si>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</si>
  <si>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</si>
  <si>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</si>
  <si>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</si>
  <si>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</si>
  <si>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</si>
  <si>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</si>
  <si>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</si>
  <si>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</si>
  <si>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</si>
  <si>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</si>
  <si>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</si>
  <si>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</si>
  <si>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</si>
  <si>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</si>
  <si>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</si>
  <si>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</si>
  <si>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</si>
  <si>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</si>
  <si>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</si>
  <si>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</si>
  <si>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</si>
  <si>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</si>
  <si>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</si>
  <si>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</si>
  <si>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</si>
  <si>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</si>
  <si>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</si>
  <si>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</si>
  <si>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</si>
  <si>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</si>
  <si>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</si>
  <si>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</si>
  <si>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</si>
  <si>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</si>
  <si>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</si>
  <si>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</si>
  <si>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</si>
  <si>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</si>
  <si>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</si>
  <si>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</si>
  <si>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</si>
  <si>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</si>
  <si>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</si>
  <si>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</si>
  <si>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</si>
  <si>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</si>
  <si>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</si>
  <si>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</si>
  <si>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</si>
  <si>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</si>
  <si>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</si>
  <si>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</si>
  <si>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</si>
  <si>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</si>
  <si>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</si>
  <si>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</si>
  <si>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</si>
  <si>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</si>
  <si>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</si>
  <si>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</si>
  <si>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</si>
  <si>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</si>
  <si>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</si>
  <si>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</si>
  <si>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</si>
  <si>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</si>
  <si>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</si>
  <si>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</si>
  <si>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</si>
  <si>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</si>
  <si>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</si>
  <si>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</si>
  <si>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</si>
  <si>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</si>
  <si>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</si>
  <si>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</si>
  <si>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</si>
  <si>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</si>
  <si>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</si>
  <si>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</si>
  <si>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</si>
  <si>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</si>
  <si>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</si>
  <si>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</si>
  <si>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</si>
  <si>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</si>
  <si>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</si>
  <si>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</si>
  <si>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</si>
  <si>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</si>
  <si>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</si>
  <si>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</si>
  <si>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</si>
  <si>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</si>
  <si>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</si>
  <si>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</si>
  <si>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</si>
  <si>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</si>
  <si>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</si>
  <si>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</si>
  <si>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</si>
  <si>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</si>
  <si>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</si>
  <si>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</si>
  <si>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</si>
  <si>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</si>
  <si>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</si>
  <si>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</si>
  <si>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</si>
  <si>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</si>
  <si>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</si>
  <si>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</si>
  <si>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</si>
  <si>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</si>
  <si>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</si>
  <si>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</si>
  <si>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</si>
  <si>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</si>
  <si>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</si>
  <si>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</si>
  <si>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</si>
  <si>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</si>
  <si>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</si>
  <si>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</si>
  <si>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</si>
  <si>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</si>
  <si>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</si>
  <si>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</si>
  <si>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</si>
  <si>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</si>
  <si>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</si>
  <si>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</si>
  <si>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</si>
  <si>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</si>
  <si>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</si>
  <si>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</si>
  <si>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</si>
  <si>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</si>
  <si>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</si>
  <si>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</si>
  <si>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</si>
  <si>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</si>
  <si>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</si>
  <si>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</si>
  <si>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</si>
  <si>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</si>
  <si>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</si>
  <si>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</si>
  <si>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</si>
  <si>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</si>
  <si>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</si>
  <si>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</si>
  <si>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</si>
  <si>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</si>
  <si>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</si>
  <si>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</si>
  <si>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</si>
  <si>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</si>
  <si>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</si>
  <si>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</si>
  <si>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</si>
  <si>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</si>
  <si>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</si>
  <si>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</si>
  <si>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</si>
  <si>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</si>
  <si>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</si>
  <si>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</si>
  <si>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</si>
  <si>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</si>
  <si>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</si>
  <si>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</si>
  <si>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</si>
  <si>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</si>
  <si>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</si>
  <si>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</si>
  <si>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</si>
  <si>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</si>
  <si>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</si>
  <si>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</si>
  <si>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</si>
  <si>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</si>
  <si>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</si>
  <si>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</si>
  <si>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</si>
  <si>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</si>
  <si>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</si>
  <si>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</si>
  <si>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</si>
  <si>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</si>
  <si>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</si>
  <si>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</si>
  <si>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</si>
  <si>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</si>
  <si>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</si>
  <si>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</si>
  <si>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</si>
  <si>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</si>
  <si>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</si>
  <si>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</si>
  <si>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</si>
  <si>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</si>
  <si>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</si>
  <si>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</si>
  <si>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</si>
  <si>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</si>
  <si>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</si>
  <si>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</si>
  <si>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</si>
  <si>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</si>
  <si>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</si>
  <si>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</si>
  <si>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</si>
  <si>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</si>
  <si>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</si>
  <si>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</si>
  <si>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</si>
  <si>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</si>
  <si>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</si>
  <si>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</si>
  <si>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</si>
  <si>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</si>
  <si>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</si>
  <si>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</si>
  <si>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</si>
  <si>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</si>
  <si>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</si>
  <si>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</si>
  <si>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</si>
  <si>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</si>
  <si>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</si>
  <si>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</si>
  <si>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</si>
  <si>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</si>
  <si>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</si>
  <si>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</si>
  <si>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</si>
  <si>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</si>
  <si>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</si>
  <si>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</si>
  <si>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</si>
  <si>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</si>
  <si>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</si>
  <si>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</si>
  <si>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</si>
  <si>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</si>
  <si>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</si>
  <si>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</si>
  <si>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</si>
  <si>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</si>
  <si>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</si>
  <si>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</si>
  <si>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</si>
  <si>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</si>
  <si>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</si>
  <si>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</si>
  <si>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</si>
  <si>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</si>
  <si>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</si>
  <si>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</si>
  <si>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</si>
  <si>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</si>
  <si>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</si>
  <si>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</si>
  <si>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</si>
  <si>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</si>
  <si>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</si>
  <si>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</si>
  <si>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</si>
  <si>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</si>
  <si>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</si>
  <si>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</si>
  <si>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</si>
  <si>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</si>
  <si>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</si>
  <si>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</si>
  <si>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</si>
  <si>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</si>
  <si>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</si>
  <si>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</si>
  <si>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</si>
  <si>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</si>
  <si>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</si>
  <si>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</si>
  <si>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</si>
  <si>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</si>
  <si>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</si>
  <si>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</si>
  <si>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</si>
  <si>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</si>
  <si>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</si>
  <si>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</si>
  <si>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</si>
  <si>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</si>
  <si>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</si>
  <si>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</si>
  <si>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</si>
  <si>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</si>
  <si>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</si>
  <si>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</si>
  <si>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</si>
  <si>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</si>
  <si>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</si>
  <si>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</si>
  <si>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</si>
  <si>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</si>
  <si>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</si>
  <si>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</si>
  <si>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</si>
  <si>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</si>
  <si>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</si>
  <si>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</si>
  <si>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</si>
  <si>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</si>
  <si>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</si>
  <si>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</si>
  <si>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</si>
  <si>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</si>
  <si>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</si>
  <si>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</si>
  <si>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</si>
  <si>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</si>
  <si>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</si>
  <si>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</si>
  <si>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</si>
  <si>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</si>
  <si>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</si>
  <si>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</si>
  <si>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</si>
  <si>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</si>
  <si>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</si>
  <si>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</si>
  <si>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</si>
  <si>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</si>
  <si>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</si>
  <si>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</si>
  <si>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</si>
  <si>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</si>
  <si>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</si>
  <si>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</si>
  <si>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</si>
  <si>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</si>
  <si>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</si>
  <si>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</si>
  <si>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</si>
  <si>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</si>
  <si>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</si>
  <si>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</si>
  <si>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</si>
  <si>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</si>
  <si>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</si>
  <si>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</si>
  <si>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</si>
  <si>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</si>
  <si>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</si>
  <si>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</si>
  <si>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</si>
  <si>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</si>
  <si>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</si>
  <si>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</si>
  <si>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</si>
  <si>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</si>
  <si>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</si>
  <si>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</si>
  <si>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</si>
  <si>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</si>
  <si>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</si>
  <si>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</si>
  <si>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</si>
  <si>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</si>
  <si>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</si>
  <si>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</si>
  <si>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</si>
  <si>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</si>
  <si>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</si>
  <si>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</si>
  <si>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</si>
  <si>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</si>
  <si>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</si>
  <si>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</si>
  <si>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</si>
  <si>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</si>
  <si>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</si>
  <si>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</si>
  <si>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</si>
  <si>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</si>
  <si>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</si>
  <si>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</si>
  <si>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</si>
  <si>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</si>
  <si>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</si>
  <si>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</si>
  <si>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</si>
  <si>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</si>
  <si>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</si>
  <si>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</si>
  <si>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</si>
  <si>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</si>
  <si>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</si>
  <si>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</si>
  <si>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</si>
  <si>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</si>
  <si>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</si>
  <si>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</si>
  <si>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</si>
  <si>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</si>
  <si>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</si>
  <si>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</si>
  <si>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</si>
  <si>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</si>
  <si>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</si>
  <si>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</si>
  <si>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</si>
  <si>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</si>
  <si>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</si>
  <si>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</si>
  <si>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</si>
  <si>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</si>
  <si>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</si>
  <si>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</si>
  <si>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</si>
  <si>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</si>
  <si>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</si>
  <si>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</si>
  <si>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</si>
  <si>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</si>
  <si>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</si>
  <si>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</si>
  <si>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</si>
  <si>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</si>
  <si>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</si>
  <si>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</si>
  <si>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</si>
  <si>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</si>
  <si>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</si>
  <si>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</si>
  <si>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</si>
  <si>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</si>
  <si>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</si>
  <si>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</si>
  <si>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</si>
  <si>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</si>
  <si>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</si>
  <si>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</si>
  <si>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</si>
  <si>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</si>
  <si>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</si>
  <si>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</si>
  <si>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</si>
  <si>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</si>
  <si>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</si>
  <si>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</si>
  <si>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</si>
  <si>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</si>
  <si>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</si>
  <si>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</si>
  <si>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</si>
  <si>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</si>
  <si>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</si>
  <si>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</si>
  <si>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</si>
  <si>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</si>
  <si>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</si>
  <si>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</si>
  <si>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</si>
  <si>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</si>
  <si>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</si>
  <si>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</si>
  <si>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</si>
  <si>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</si>
  <si>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</si>
  <si>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</si>
  <si>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</si>
  <si>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</si>
  <si>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</si>
  <si>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</si>
  <si>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</si>
  <si>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</si>
  <si>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</si>
  <si>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</si>
  <si>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</si>
  <si>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</si>
  <si>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</si>
  <si>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</si>
  <si>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</si>
  <si>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</si>
  <si>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</si>
  <si>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</si>
  <si>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</si>
  <si>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</si>
  <si>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</si>
  <si>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</si>
  <si>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</si>
  <si>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</si>
  <si>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</si>
  <si>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</si>
  <si>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</si>
  <si>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</si>
  <si>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</si>
  <si>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</si>
  <si>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</si>
  <si>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</si>
  <si>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</si>
  <si>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</si>
  <si>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</si>
  <si>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</si>
  <si>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</si>
  <si>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</si>
  <si>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</si>
  <si>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</si>
  <si>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</si>
  <si>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</si>
  <si>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</si>
  <si>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</si>
  <si>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</si>
  <si>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</si>
  <si>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</si>
  <si>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</si>
  <si>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</si>
  <si>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</si>
  <si>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</si>
  <si>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</si>
  <si>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</si>
  <si>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</si>
  <si>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</si>
  <si>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</si>
  <si>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</si>
  <si>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</si>
  <si>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</si>
  <si>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</si>
  <si>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</si>
  <si>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</si>
  <si>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</si>
  <si>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</si>
  <si>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</si>
  <si>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</si>
  <si>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</si>
  <si>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</si>
  <si>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</si>
  <si>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</si>
  <si>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</si>
  <si>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</si>
  <si>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</si>
  <si>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</si>
  <si>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</si>
  <si>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</si>
  <si>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</si>
  <si>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</si>
  <si>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</si>
  <si>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</si>
  <si>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</si>
  <si>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</si>
  <si>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</si>
  <si>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</si>
  <si>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</si>
  <si>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</si>
  <si>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</si>
  <si>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</si>
  <si>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</si>
  <si>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</si>
  <si>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</si>
  <si>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</si>
  <si>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</si>
  <si>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</si>
  <si>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</si>
  <si>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</si>
  <si>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</si>
  <si>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</si>
  <si>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</si>
  <si>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</si>
  <si>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</si>
  <si>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</si>
  <si>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</si>
  <si>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</si>
  <si>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</si>
  <si>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</si>
  <si>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</si>
  <si>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</si>
  <si>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</si>
  <si>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</si>
  <si>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</si>
  <si>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</si>
  <si>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</si>
  <si>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</si>
  <si>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</si>
  <si>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</si>
  <si>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</si>
  <si>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</si>
  <si>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</si>
  <si>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</si>
  <si>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</si>
  <si>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</si>
  <si>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</si>
  <si>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</si>
  <si>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</si>
  <si>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</si>
  <si>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</si>
  <si>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</si>
  <si>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</si>
  <si>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</si>
  <si>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</si>
  <si>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</si>
  <si>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</si>
  <si>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</si>
  <si>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</si>
  <si>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</si>
  <si>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</si>
  <si>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</si>
  <si>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</si>
  <si>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</si>
  <si>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</si>
  <si>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</si>
  <si>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</si>
  <si>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</si>
  <si>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</si>
  <si>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</si>
  <si>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</si>
  <si>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</si>
  <si>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</si>
  <si>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</si>
  <si>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</si>
  <si>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</si>
  <si>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</si>
  <si>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</si>
  <si>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</si>
  <si>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</si>
  <si>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</si>
  <si>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</si>
  <si>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</si>
  <si>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</si>
  <si>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</si>
  <si>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</si>
  <si>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</si>
  <si>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</si>
  <si>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</si>
  <si>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</si>
  <si>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</si>
  <si>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</si>
  <si>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</si>
  <si>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</si>
  <si>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</si>
  <si>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</si>
  <si>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</si>
  <si>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</si>
  <si>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</si>
  <si>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</si>
  <si>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</si>
  <si>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</si>
  <si>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</si>
  <si>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</si>
  <si>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</si>
  <si>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</si>
  <si>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</si>
  <si>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</si>
  <si>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</si>
  <si>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</si>
  <si>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</si>
  <si>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</si>
  <si>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</si>
  <si>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</si>
  <si>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</si>
  <si>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</si>
  <si>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</si>
  <si>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</si>
  <si>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</si>
  <si>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</si>
  <si>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</si>
  <si>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</si>
  <si>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</si>
  <si>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</si>
  <si>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</si>
  <si>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</si>
  <si>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</si>
  <si>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</si>
  <si>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</si>
  <si>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</si>
  <si>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</si>
  <si>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</si>
  <si>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</si>
  <si>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</si>
  <si>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</si>
  <si>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</si>
  <si>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</si>
  <si>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</si>
  <si>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</si>
  <si>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</si>
  <si>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</si>
  <si>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</si>
  <si>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</si>
  <si>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</si>
  <si>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</si>
  <si>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</si>
  <si>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</si>
  <si>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</si>
  <si>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</si>
  <si>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</si>
  <si>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</si>
  <si>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</si>
  <si>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</si>
  <si>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</si>
  <si>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</si>
  <si>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</si>
  <si>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</si>
  <si>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</si>
  <si>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</si>
  <si>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</si>
  <si>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</si>
  <si>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</si>
  <si>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</si>
  <si>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</si>
  <si>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</si>
  <si>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</si>
  <si>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</si>
  <si>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</si>
  <si>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</si>
  <si>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</si>
  <si>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</si>
  <si>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</si>
  <si>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</si>
  <si>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</si>
  <si>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</si>
  <si>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</si>
  <si>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</si>
  <si>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</si>
  <si>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</si>
  <si>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</si>
  <si>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</si>
  <si>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</si>
  <si>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</si>
  <si>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</si>
  <si>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</si>
  <si>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</si>
  <si>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</si>
  <si>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</si>
  <si>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</si>
  <si>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</si>
  <si>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</si>
  <si>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</si>
  <si>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</si>
  <si>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</si>
  <si>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</si>
  <si>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</si>
  <si>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</si>
  <si>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</si>
  <si>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</si>
  <si>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</si>
  <si>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</si>
  <si>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</si>
  <si>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</si>
  <si>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</si>
  <si>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</si>
  <si>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</si>
  <si>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</si>
  <si>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</si>
  <si>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</si>
  <si>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</si>
  <si>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</si>
  <si>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</si>
  <si>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</si>
  <si>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</si>
  <si>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</si>
  <si>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</si>
  <si>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</si>
  <si>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</si>
  <si>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</si>
  <si>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</si>
  <si>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</si>
  <si>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</si>
  <si>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</si>
  <si>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</si>
  <si>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</si>
  <si>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</si>
  <si>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</si>
  <si>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</si>
  <si>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</si>
  <si>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</si>
  <si>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</si>
  <si>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</si>
  <si>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</si>
  <si>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</si>
  <si>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</si>
  <si>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</si>
  <si>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</si>
  <si>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</si>
  <si>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</si>
  <si>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</si>
  <si>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</si>
  <si>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</si>
  <si>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</si>
  <si>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</si>
  <si>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</si>
  <si>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</si>
  <si>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</si>
  <si>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</si>
  <si>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</si>
  <si>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</si>
  <si>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</si>
  <si>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</si>
  <si>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</si>
  <si>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</si>
  <si>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</si>
  <si>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</si>
  <si>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</si>
  <si>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</si>
  <si>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</si>
  <si>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</si>
  <si>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</si>
  <si>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</si>
  <si>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</si>
  <si>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</si>
  <si>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</si>
  <si>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</si>
  <si>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</si>
  <si>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</si>
  <si>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</si>
  <si>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</si>
  <si>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</si>
  <si>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</si>
  <si>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</si>
  <si>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</si>
  <si>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</si>
  <si>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</si>
  <si>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</si>
  <si>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</si>
  <si>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</si>
  <si>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</si>
  <si>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</si>
  <si>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</si>
  <si>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</si>
  <si>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</si>
  <si>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</si>
  <si>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</si>
  <si>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</si>
  <si>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</si>
  <si>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</si>
  <si>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</si>
  <si>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</si>
  <si>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</si>
  <si>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</si>
  <si>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</si>
  <si>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</si>
  <si>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</si>
  <si>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</si>
  <si>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</si>
  <si>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</si>
  <si>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</si>
  <si>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</si>
  <si>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</si>
  <si>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</si>
  <si>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</si>
  <si>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</si>
  <si>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</si>
  <si>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</si>
  <si>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</si>
  <si>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</si>
  <si>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</si>
  <si>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</si>
  <si>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</si>
  <si>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</si>
  <si>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</si>
  <si>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</si>
  <si>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</si>
  <si>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</si>
  <si>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</si>
  <si>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</si>
  <si>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</si>
  <si>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</si>
  <si>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</si>
  <si>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</si>
  <si>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</si>
  <si>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</si>
  <si>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</si>
  <si>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</si>
  <si>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</si>
  <si>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</si>
  <si>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</si>
  <si>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</si>
  <si>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</si>
  <si>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</si>
  <si>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</si>
  <si>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</si>
  <si>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</si>
  <si>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</si>
  <si>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</si>
  <si>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</si>
  <si>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</si>
  <si>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</si>
  <si>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</si>
  <si>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</si>
  <si>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</si>
  <si>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</si>
  <si>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</si>
  <si>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</si>
  <si>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</si>
  <si>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</si>
  <si>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</si>
  <si>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</si>
  <si>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</si>
  <si>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</si>
  <si>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</si>
  <si>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</si>
  <si>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</si>
  <si>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</si>
  <si>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</si>
  <si>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</si>
  <si>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</si>
  <si>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</si>
  <si>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</si>
  <si>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</si>
  <si>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</si>
  <si>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</si>
  <si>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</si>
  <si>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</si>
  <si>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</si>
  <si>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</si>
  <si>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</si>
  <si>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</si>
  <si>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</si>
  <si>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</si>
  <si>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</si>
  <si>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</si>
  <si>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</si>
  <si>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</si>
  <si>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</si>
  <si>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</si>
  <si>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</si>
  <si>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</si>
  <si>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</si>
  <si>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</si>
  <si>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</si>
  <si>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</si>
  <si>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</si>
  <si>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</si>
  <si>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</si>
  <si>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</si>
  <si>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</si>
  <si>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</si>
  <si>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</si>
  <si>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</si>
  <si>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</si>
  <si>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</si>
  <si>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</si>
  <si>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</si>
  <si>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</si>
  <si>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</si>
  <si>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</si>
  <si>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</si>
  <si>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</si>
  <si>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</si>
  <si>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</si>
  <si>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</si>
  <si>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</si>
  <si>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</si>
  <si>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</si>
  <si>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</si>
  <si>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</si>
  <si>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</si>
  <si>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</si>
  <si>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</si>
  <si>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</si>
  <si>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</si>
  <si>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</si>
  <si>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</si>
  <si>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</si>
  <si>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</si>
  <si>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</si>
  <si>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</si>
  <si>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</si>
  <si>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</si>
  <si>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</si>
  <si>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</si>
  <si>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</si>
  <si>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</si>
  <si>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</si>
  <si>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</si>
  <si>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</si>
  <si>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</si>
  <si>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</si>
  <si>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</si>
  <si>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</si>
  <si>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</si>
  <si>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</si>
  <si>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</si>
  <si>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</si>
  <si>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</si>
  <si>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</si>
  <si>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</si>
  <si>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</si>
  <si>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</si>
  <si>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</si>
  <si>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</si>
  <si>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</si>
  <si>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</si>
  <si>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</si>
  <si>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</si>
  <si>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</si>
  <si>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</si>
  <si>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</si>
  <si>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</si>
  <si>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</si>
  <si>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</si>
  <si>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</si>
  <si>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</si>
  <si>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</si>
  <si>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</si>
  <si>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</si>
  <si>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</si>
  <si>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</si>
  <si>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</si>
  <si>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</si>
  <si>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</si>
  <si>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</si>
  <si>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</si>
  <si>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</si>
  <si>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</si>
  <si>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</si>
  <si>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</si>
  <si>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</si>
  <si>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</si>
  <si>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</si>
  <si>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</si>
  <si>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</si>
  <si>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</si>
  <si>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</si>
  <si>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</si>
  <si>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</si>
  <si>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</si>
  <si>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</si>
  <si>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</si>
  <si>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</si>
  <si>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</si>
  <si>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</si>
  <si>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</si>
  <si>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</si>
  <si>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</si>
  <si>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</si>
  <si>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</si>
  <si>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</si>
  <si>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</si>
  <si>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</si>
  <si>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</si>
  <si>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</si>
  <si>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</si>
  <si>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</si>
  <si>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</si>
  <si>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</si>
  <si>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</si>
  <si>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</si>
  <si>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</si>
  <si>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</si>
  <si>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</si>
  <si>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</si>
  <si>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</si>
  <si>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</si>
  <si>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</si>
  <si>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</si>
  <si>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</si>
  <si>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</si>
  <si>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</si>
  <si>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</si>
  <si>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</si>
  <si>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</si>
  <si>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</si>
  <si>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</si>
  <si>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</si>
  <si>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</si>
  <si>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</si>
  <si>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</si>
  <si>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</si>
  <si>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</si>
  <si>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</si>
  <si>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</si>
  <si>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</si>
  <si>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</si>
  <si>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</si>
  <si>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</si>
  <si>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</si>
  <si>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</si>
  <si>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</si>
  <si>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</si>
  <si>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</si>
  <si>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</si>
  <si>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</si>
  <si>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</si>
  <si>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</si>
  <si>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</si>
  <si>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</si>
  <si>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</si>
  <si>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</si>
  <si>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</si>
  <si>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</si>
  <si>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</si>
  <si>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</si>
  <si>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</si>
  <si>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</si>
  <si>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</si>
  <si>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</si>
  <si>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</si>
  <si>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</si>
  <si>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</si>
  <si>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</si>
  <si>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</si>
  <si>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</si>
  <si>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</si>
  <si>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</si>
  <si>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</si>
  <si>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</si>
  <si>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</si>
  <si>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</si>
  <si>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</si>
  <si>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</si>
  <si>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</si>
  <si>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</si>
  <si>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</si>
  <si>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</si>
  <si>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</si>
  <si>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</si>
  <si>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</si>
  <si>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</si>
  <si>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</si>
  <si>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</si>
  <si>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</si>
  <si>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</si>
  <si>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</si>
  <si>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</si>
  <si>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</si>
  <si>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</si>
  <si>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</si>
  <si>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</si>
  <si>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</si>
  <si>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</si>
  <si>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</si>
  <si>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</si>
  <si>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</si>
  <si>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</si>
  <si>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</si>
  <si>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</si>
  <si>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</si>
  <si>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</si>
  <si>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</si>
  <si>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</si>
  <si>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</si>
  <si>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</si>
  <si>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</si>
  <si>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</si>
  <si>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</si>
  <si>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</si>
  <si>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</si>
  <si>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</si>
  <si>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</si>
  <si>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</si>
  <si>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</si>
  <si>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</si>
  <si>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</si>
  <si>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</si>
  <si>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</si>
  <si>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</si>
  <si>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</si>
  <si>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</si>
  <si>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</si>
  <si>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</si>
  <si>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</si>
  <si>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</si>
  <si>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</si>
  <si>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</si>
  <si>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</si>
  <si>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</si>
  <si>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</si>
  <si>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</si>
  <si>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</si>
  <si>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</si>
  <si>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</si>
  <si>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</si>
  <si>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</si>
  <si>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</si>
  <si>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</si>
  <si>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</si>
  <si>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</si>
  <si>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</si>
  <si>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</si>
  <si>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</si>
  <si>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</si>
  <si>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</si>
  <si>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</si>
  <si>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</si>
  <si>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</si>
  <si>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</si>
  <si>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</si>
  <si>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</si>
  <si>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</si>
  <si>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</si>
  <si>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</si>
  <si>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</si>
  <si>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</si>
  <si>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</si>
  <si>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</si>
  <si>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</si>
  <si>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</si>
  <si>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</si>
  <si>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</si>
  <si>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</si>
  <si>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</si>
  <si>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</si>
  <si>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</si>
  <si>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</si>
  <si>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</si>
  <si>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</si>
  <si>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</si>
  <si>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</si>
  <si>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</si>
  <si>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</si>
  <si>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</si>
  <si>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</si>
  <si>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</si>
  <si>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</si>
  <si>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</si>
  <si>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</si>
  <si>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</si>
  <si>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</si>
  <si>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</si>
  <si>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</si>
  <si>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</si>
  <si>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</si>
  <si>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</si>
  <si>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</si>
  <si>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</si>
  <si>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</si>
  <si>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</si>
  <si>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</si>
  <si>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</si>
  <si>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</si>
  <si>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</si>
  <si>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</si>
  <si>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</si>
  <si>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</si>
  <si>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</si>
  <si>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</si>
  <si>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</si>
  <si>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</si>
  <si>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</si>
  <si>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</si>
  <si>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</si>
  <si>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</si>
  <si>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</si>
  <si>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</si>
  <si>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</si>
  <si>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</si>
  <si>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</si>
  <si>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</si>
  <si>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</si>
  <si>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</si>
  <si>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</si>
  <si>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</si>
  <si>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</si>
  <si>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</si>
  <si>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</si>
  <si>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</si>
  <si>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</si>
  <si>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</si>
  <si>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</si>
  <si>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</si>
  <si>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</si>
  <si>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</si>
  <si>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</si>
  <si>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</si>
  <si>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</si>
  <si>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</si>
  <si>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</si>
  <si>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</si>
  <si>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</si>
  <si>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</si>
  <si>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</si>
  <si>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</si>
  <si>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</si>
  <si>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</si>
  <si>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</si>
  <si>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</si>
  <si>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</si>
  <si>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</si>
  <si>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</si>
  <si>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</si>
  <si>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</si>
  <si>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</si>
  <si>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</si>
  <si>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</si>
  <si>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</si>
  <si>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</si>
  <si>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</si>
  <si>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</si>
  <si>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</si>
  <si>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</si>
  <si>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</si>
  <si>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</si>
  <si>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</si>
  <si>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</si>
  <si>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</si>
  <si>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</si>
  <si>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</si>
  <si>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</si>
  <si>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</si>
  <si>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</si>
  <si>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</si>
  <si>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</si>
  <si>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</si>
  <si>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</si>
  <si>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</si>
  <si>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</si>
  <si>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</si>
  <si>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</si>
  <si>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</si>
  <si>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</si>
  <si>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</si>
  <si>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</si>
  <si>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</si>
  <si>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</si>
  <si>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</si>
  <si>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</si>
  <si>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</si>
  <si>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</si>
  <si>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</si>
  <si>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</si>
  <si>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</si>
  <si>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</si>
  <si>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</si>
  <si>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</si>
  <si>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</si>
  <si>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</si>
  <si>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</si>
  <si>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</si>
  <si>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</si>
  <si>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</si>
  <si>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</si>
  <si>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</si>
  <si>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</si>
  <si>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</si>
  <si>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</si>
  <si>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</si>
  <si>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</si>
  <si>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</si>
  <si>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</si>
  <si>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</si>
  <si>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</si>
  <si>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</si>
  <si>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</si>
  <si>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</si>
  <si>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</si>
  <si>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</si>
  <si>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</si>
  <si>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</si>
  <si>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</si>
  <si>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</si>
  <si>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</si>
  <si>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</si>
  <si>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</si>
  <si>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</si>
  <si>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</si>
  <si>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</si>
  <si>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</si>
  <si>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</si>
  <si>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</si>
  <si>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</si>
  <si>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</si>
  <si>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</si>
  <si>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</si>
  <si>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</si>
  <si>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</si>
  <si>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</si>
  <si>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</si>
  <si>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</si>
  <si>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</si>
  <si>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</si>
  <si>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</si>
  <si>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</si>
  <si>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</si>
  <si>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</si>
  <si>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</si>
  <si>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</si>
  <si>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</si>
  <si>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</si>
  <si>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</si>
  <si>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</si>
  <si>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</si>
  <si>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</si>
  <si>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</si>
  <si>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</si>
  <si>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</si>
  <si>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</si>
  <si>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</si>
  <si>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</si>
  <si>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</si>
  <si>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</si>
  <si>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</si>
  <si>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</si>
  <si>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</si>
  <si>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</si>
  <si>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</si>
  <si>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</si>
  <si>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</si>
  <si>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</si>
  <si>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</si>
  <si>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</si>
  <si>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</si>
  <si>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</si>
  <si>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</si>
  <si>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</si>
  <si>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</si>
  <si>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</si>
  <si>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</si>
  <si>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</si>
  <si>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</si>
  <si>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</si>
  <si>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</si>
  <si>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</si>
  <si>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</si>
  <si>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</si>
  <si>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</si>
  <si>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</si>
  <si>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</si>
  <si>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</si>
  <si>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</si>
  <si>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</si>
  <si>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</si>
  <si>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</si>
  <si>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</si>
  <si>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</si>
  <si>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</si>
  <si>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</si>
  <si>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</si>
  <si>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</si>
  <si>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</si>
  <si>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</si>
  <si>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</si>
  <si>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</si>
  <si>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</si>
  <si>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</si>
  <si>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</si>
  <si>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</si>
  <si>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</si>
  <si>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</si>
  <si>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</si>
  <si>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</si>
  <si>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</si>
  <si>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</si>
  <si>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</si>
  <si>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</si>
  <si>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</si>
  <si>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</si>
  <si>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</si>
  <si>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</si>
  <si>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</si>
  <si>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</si>
  <si>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</si>
  <si>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</si>
  <si>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</si>
  <si>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</si>
  <si>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</si>
  <si>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</si>
  <si>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</si>
  <si>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</si>
  <si>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</si>
  <si>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</si>
  <si>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</si>
  <si>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</si>
  <si>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</si>
  <si>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</si>
  <si>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</si>
  <si>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</si>
  <si>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</si>
  <si>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</si>
  <si>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</si>
  <si>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</si>
  <si>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</si>
  <si>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</si>
  <si>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</si>
  <si>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</si>
  <si>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</si>
  <si>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</si>
  <si>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</si>
  <si>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</si>
  <si>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</si>
  <si>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</si>
  <si>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</si>
  <si>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</si>
  <si>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</si>
  <si>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</si>
  <si>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</si>
  <si>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</si>
  <si>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</si>
  <si>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</si>
  <si>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</si>
  <si>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</si>
  <si>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</si>
  <si>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</si>
  <si>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</si>
  <si>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</si>
  <si>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</si>
  <si>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</si>
  <si>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</si>
  <si>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</si>
  <si>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</si>
  <si>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</si>
  <si>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</si>
  <si>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</si>
  <si>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</si>
  <si>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</si>
  <si>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</si>
  <si>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</si>
  <si>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</si>
  <si>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</si>
  <si>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</si>
  <si>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</si>
  <si>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</si>
  <si>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</si>
  <si>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</si>
  <si>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</si>
  <si>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</si>
  <si>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</si>
  <si>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</si>
  <si>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</si>
  <si>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</si>
  <si>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</si>
  <si>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</si>
  <si>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</si>
  <si>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</si>
  <si>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</si>
  <si>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</si>
  <si>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</si>
  <si>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</si>
  <si>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</si>
  <si>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</si>
  <si>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</si>
  <si>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</si>
  <si>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</si>
  <si>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</si>
  <si>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</si>
  <si>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</si>
  <si>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</si>
  <si>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</si>
  <si>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</si>
  <si>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</si>
  <si>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</si>
  <si>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</si>
  <si>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</si>
  <si>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</si>
  <si>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</si>
  <si>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</si>
  <si>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</si>
  <si>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</si>
  <si>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</si>
  <si>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</si>
  <si>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</si>
  <si>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</si>
  <si>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</si>
  <si>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</si>
  <si>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</si>
  <si>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</si>
  <si>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</si>
  <si>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</si>
  <si>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</si>
  <si>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</si>
  <si>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</si>
  <si>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</si>
  <si>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</si>
  <si>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</si>
  <si>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</si>
  <si>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</si>
  <si>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</si>
  <si>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</si>
  <si>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</si>
  <si>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</si>
  <si>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</si>
  <si>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</si>
  <si>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</si>
  <si>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</si>
  <si>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</si>
  <si>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</si>
  <si>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</si>
  <si>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</si>
  <si>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</si>
  <si>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</si>
  <si>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</si>
  <si>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</si>
  <si>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</si>
  <si>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</si>
  <si>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</si>
  <si>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</si>
  <si>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</si>
  <si>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</si>
  <si>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</si>
  <si>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</si>
  <si>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</si>
  <si>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</si>
  <si>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</si>
  <si>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</si>
  <si>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</si>
  <si>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</si>
  <si>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</si>
  <si>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</si>
  <si>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</si>
  <si>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</si>
  <si>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</si>
  <si>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</si>
  <si>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</si>
  <si>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</si>
  <si>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</si>
  <si>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</si>
  <si>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</si>
  <si>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</si>
  <si>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</si>
  <si>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</si>
  <si>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</si>
  <si>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</si>
  <si>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</si>
  <si>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</si>
  <si>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</si>
  <si>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</si>
  <si>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</si>
  <si>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</si>
  <si>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</si>
  <si>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</si>
  <si>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</si>
  <si>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</si>
  <si>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</si>
  <si>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</si>
  <si>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</si>
  <si>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</si>
  <si>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</si>
  <si>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</si>
  <si>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</si>
  <si>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</si>
  <si>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</si>
  <si>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</si>
  <si>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</si>
  <si>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</si>
  <si>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</si>
  <si>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</si>
  <si>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</si>
  <si>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</si>
  <si>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</si>
  <si>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</si>
  <si>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</si>
  <si>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</si>
  <si>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</si>
  <si>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</si>
  <si>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</si>
  <si>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</si>
  <si>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</si>
  <si>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</si>
  <si>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</si>
  <si>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</si>
  <si>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</si>
  <si>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</si>
  <si>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</si>
  <si>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</si>
  <si>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</si>
  <si>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</si>
  <si>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</si>
  <si>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</si>
  <si>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</si>
  <si>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</si>
  <si>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</si>
  <si>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</si>
  <si>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</si>
  <si>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</si>
  <si>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</si>
  <si>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</si>
  <si>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</si>
  <si>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</si>
  <si>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</si>
  <si>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</si>
  <si>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</si>
  <si>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</si>
  <si>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</si>
  <si>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</si>
  <si>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</si>
  <si>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</si>
  <si>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</si>
  <si>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</si>
  <si>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</si>
  <si>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</si>
  <si>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</si>
  <si>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</si>
  <si>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</si>
  <si>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</si>
  <si>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</si>
  <si>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</si>
  <si>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</si>
  <si>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</si>
  <si>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</si>
  <si>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</si>
  <si>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</si>
  <si>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</si>
  <si>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</si>
  <si>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</si>
  <si>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</si>
  <si>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</si>
  <si>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</si>
  <si>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</si>
  <si>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</si>
  <si>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</si>
  <si>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</si>
  <si>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</si>
  <si>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</si>
  <si>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</si>
  <si>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</si>
  <si>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</si>
  <si>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</si>
  <si>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</si>
  <si>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</si>
  <si>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</si>
  <si>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</si>
  <si>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</si>
  <si>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</si>
  <si>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</si>
  <si>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</si>
  <si>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</si>
  <si>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</si>
  <si>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</si>
  <si>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</si>
  <si>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</si>
  <si>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</si>
  <si>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</si>
  <si>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</si>
  <si>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</si>
  <si>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</si>
  <si>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</si>
  <si>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</si>
  <si>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</si>
  <si>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</si>
  <si>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</si>
  <si>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</si>
  <si>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</si>
  <si>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</si>
  <si>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</si>
  <si>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</si>
  <si>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</si>
  <si>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</si>
  <si>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</si>
  <si>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</si>
  <si>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</si>
  <si>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</si>
  <si>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</si>
  <si>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</si>
  <si>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</si>
  <si>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</si>
  <si>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</si>
  <si>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</si>
  <si>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</si>
  <si>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</si>
  <si>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</si>
  <si>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</si>
  <si>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</si>
  <si>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</si>
  <si>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</si>
  <si>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</si>
  <si>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</si>
  <si>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</si>
  <si>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</si>
  <si>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</si>
  <si>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</si>
  <si>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</si>
  <si>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</si>
  <si>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</si>
  <si>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</si>
  <si>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</si>
  <si>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</si>
  <si>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</si>
  <si>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</si>
  <si>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</si>
  <si>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</si>
  <si>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</si>
  <si>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</si>
  <si>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</si>
  <si>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</si>
  <si>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</si>
  <si>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</si>
  <si>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</si>
  <si>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</si>
  <si>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</si>
  <si>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</si>
  <si>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</si>
  <si>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</si>
  <si>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</si>
  <si>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</si>
  <si>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</si>
  <si>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</si>
  <si>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</si>
  <si>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</si>
  <si>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</si>
  <si>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</si>
  <si>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</si>
  <si>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</si>
  <si>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</si>
  <si>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</si>
  <si>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</si>
  <si>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</si>
  <si>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</si>
  <si>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</si>
  <si>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</si>
  <si>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</si>
  <si>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</si>
  <si>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</si>
  <si>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</si>
  <si>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</si>
  <si>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</si>
  <si>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</si>
  <si>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</si>
  <si>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</si>
  <si>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</si>
  <si>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</si>
  <si>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</si>
  <si>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</si>
  <si>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</si>
  <si>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</si>
  <si>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</si>
  <si>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</si>
  <si>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</si>
  <si>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</si>
  <si>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</si>
  <si>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</si>
  <si>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</si>
  <si>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</si>
  <si>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</si>
  <si>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</si>
  <si>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</si>
  <si>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</si>
  <si>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</si>
  <si>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</si>
  <si>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</si>
  <si>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</si>
  <si>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</si>
  <si>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</si>
  <si>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</si>
  <si>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</si>
  <si>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</si>
  <si>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</si>
  <si>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</si>
  <si>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</si>
  <si>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</si>
  <si>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</si>
  <si>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</si>
  <si>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</si>
  <si>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</si>
  <si>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</si>
  <si>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</si>
  <si>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</si>
  <si>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</si>
  <si>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</si>
  <si>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</si>
  <si>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</si>
  <si>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</si>
  <si>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</si>
  <si>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</si>
  <si>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</si>
  <si>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</si>
  <si>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</si>
  <si>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</si>
  <si>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</si>
  <si>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</si>
  <si>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</si>
  <si>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</si>
  <si>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</si>
  <si>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</si>
  <si>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</si>
  <si>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</si>
  <si>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</si>
  <si>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</si>
  <si>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</si>
  <si>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</si>
  <si>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</si>
  <si>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</si>
  <si>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</si>
  <si>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</si>
  <si>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</si>
  <si>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</si>
  <si>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</si>
  <si>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</si>
  <si>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</si>
  <si>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</si>
  <si>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</si>
  <si>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</si>
  <si>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</si>
  <si>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</si>
  <si>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</si>
  <si>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</si>
  <si>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</si>
  <si>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</si>
  <si>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</si>
  <si>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</si>
  <si>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</si>
  <si>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</si>
  <si>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</si>
  <si>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</si>
  <si>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</si>
  <si>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</si>
  <si>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</si>
  <si>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</si>
  <si>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</si>
  <si>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</si>
  <si>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</si>
  <si>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</si>
  <si>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</si>
  <si>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</si>
  <si>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</si>
  <si>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</si>
  <si>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</si>
  <si>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</si>
  <si>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</si>
  <si>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</si>
  <si>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</si>
  <si>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</si>
  <si>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</si>
  <si>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</si>
  <si>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</si>
  <si>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</si>
  <si>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</si>
  <si>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</si>
  <si>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</si>
  <si>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</si>
  <si>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</si>
  <si>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</si>
  <si>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</si>
  <si>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</si>
  <si>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</si>
  <si>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</si>
  <si>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</si>
  <si>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</si>
  <si>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</si>
  <si>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</si>
  <si>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</si>
  <si>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</si>
  <si>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</si>
  <si>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</si>
  <si>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</si>
  <si>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</si>
  <si>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</si>
  <si>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</si>
  <si>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</si>
  <si>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</si>
  <si>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</si>
  <si>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</si>
  <si>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</si>
  <si>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</si>
  <si>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</si>
  <si>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</si>
  <si>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</si>
  <si>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</si>
  <si>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</si>
  <si>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</si>
  <si>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</si>
  <si>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</si>
  <si>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</si>
  <si>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</si>
  <si>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</si>
  <si>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</si>
  <si>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</si>
  <si>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</si>
  <si>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</si>
  <si>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</si>
  <si>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</si>
  <si>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</si>
  <si>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</si>
  <si>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</si>
  <si>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</si>
  <si>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</si>
  <si>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</si>
  <si>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</si>
  <si>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</si>
  <si>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</si>
  <si>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</si>
  <si>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</si>
  <si>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</si>
  <si>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</si>
  <si>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</si>
  <si>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</si>
  <si>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</si>
  <si>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</si>
  <si>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</si>
  <si>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</si>
  <si>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</si>
  <si>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</si>
  <si>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</si>
  <si>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</si>
  <si>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</si>
  <si>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</si>
  <si>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</si>
  <si>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</si>
  <si>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</si>
  <si>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</si>
  <si>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</si>
  <si>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</si>
  <si>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</si>
  <si>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</si>
  <si>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</si>
  <si>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</si>
  <si>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</si>
  <si>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</si>
  <si>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</si>
  <si>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</si>
  <si>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</si>
  <si>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</si>
  <si>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</si>
  <si>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</si>
  <si>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</si>
  <si>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</si>
  <si>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</si>
  <si>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</si>
  <si>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</si>
  <si>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</si>
  <si>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</si>
  <si>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</si>
  <si>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</si>
  <si>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</si>
  <si>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</si>
  <si>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</si>
  <si>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</si>
  <si>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</si>
  <si>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</si>
  <si>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</si>
  <si>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</si>
  <si>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</si>
  <si>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</si>
  <si>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</si>
  <si>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</si>
  <si>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</si>
  <si>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</si>
  <si>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</si>
  <si>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</si>
  <si>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</si>
  <si>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</si>
  <si>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</si>
  <si>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</si>
  <si>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</si>
  <si>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</si>
  <si>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</si>
  <si>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</si>
  <si>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</si>
  <si>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</si>
  <si>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</si>
  <si>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</si>
  <si>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</si>
  <si>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</si>
  <si>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</si>
  <si>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</si>
  <si>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</si>
  <si>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</si>
  <si>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</si>
  <si>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</si>
  <si>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</si>
  <si>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</si>
  <si>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</si>
  <si>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</si>
  <si>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</si>
  <si>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</si>
  <si>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</si>
  <si>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</si>
  <si>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</si>
  <si>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</si>
  <si>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</si>
  <si>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</si>
  <si>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</si>
  <si>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</si>
  <si>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</si>
  <si>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</si>
  <si>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</si>
  <si>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</si>
  <si>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</si>
  <si>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</si>
  <si>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</si>
  <si>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</si>
  <si>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</si>
  <si>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</si>
  <si>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</si>
  <si>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</si>
  <si>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</si>
  <si>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</si>
  <si>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</si>
  <si>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</si>
  <si>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</si>
  <si>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</si>
  <si>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</si>
  <si>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</si>
  <si>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</si>
  <si>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</si>
  <si>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</si>
  <si>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</si>
  <si>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</si>
  <si>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</si>
  <si>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</si>
  <si>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</si>
  <si>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</si>
  <si>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</si>
  <si>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</si>
  <si>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</si>
  <si>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</si>
  <si>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</si>
  <si>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</si>
  <si>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</si>
  <si>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</si>
  <si>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</si>
  <si>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</si>
  <si>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</si>
  <si>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</si>
  <si>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</si>
  <si>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</si>
  <si>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</si>
  <si>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</si>
  <si>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</si>
  <si>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</si>
  <si>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</si>
  <si>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</si>
  <si>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</si>
  <si>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</si>
  <si>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</si>
  <si>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</si>
  <si>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</si>
  <si>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</si>
  <si>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</si>
  <si>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</si>
  <si>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</si>
  <si>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</si>
  <si>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</si>
  <si>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</si>
  <si>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</si>
  <si>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</si>
  <si>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</si>
  <si>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</si>
  <si>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</si>
  <si>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</si>
  <si>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</si>
  <si>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</si>
  <si>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</si>
  <si>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</si>
  <si>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</si>
  <si>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</si>
  <si>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</si>
  <si>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</si>
  <si>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</si>
  <si>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</si>
  <si>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</si>
  <si>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</si>
  <si>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</si>
  <si>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</si>
  <si>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</si>
  <si>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</si>
  <si>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</si>
  <si>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</si>
  <si>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</si>
  <si>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</si>
  <si>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</si>
  <si>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</si>
  <si>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</si>
  <si>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</si>
  <si>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</si>
  <si>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</si>
  <si>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</si>
  <si>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</si>
  <si>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</si>
  <si>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</si>
  <si>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</si>
  <si>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</si>
  <si>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</si>
  <si>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</si>
  <si>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</si>
  <si>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</si>
  <si>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</si>
  <si>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</si>
  <si>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</si>
  <si>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</si>
  <si>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</si>
  <si>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</si>
  <si>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</si>
  <si>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</si>
  <si>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</si>
  <si>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</si>
  <si>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</si>
  <si>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</si>
  <si>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</si>
  <si>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</si>
  <si>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</si>
  <si>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</si>
  <si>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</si>
  <si>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</si>
  <si>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</si>
  <si>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</si>
  <si>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</si>
  <si>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</si>
  <si>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</si>
  <si>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</si>
  <si>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</si>
  <si>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</si>
  <si>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</si>
  <si>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</si>
  <si>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</si>
  <si>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</si>
  <si>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</si>
  <si>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</si>
  <si>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</si>
  <si>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</si>
  <si>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</si>
  <si>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</si>
  <si>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</si>
  <si>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</si>
  <si>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</si>
  <si>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</si>
  <si>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</si>
  <si>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</si>
  <si>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</si>
  <si>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</si>
  <si>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</si>
  <si>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</si>
  <si>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</si>
  <si>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</si>
  <si>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</si>
  <si>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</si>
  <si>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</si>
  <si>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</si>
  <si>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</si>
  <si>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</si>
  <si>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</si>
  <si>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</si>
  <si>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</si>
  <si>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</si>
  <si>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</si>
  <si>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</si>
  <si>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</si>
  <si>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</si>
  <si>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</si>
  <si>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</si>
  <si>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</si>
  <si>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</si>
  <si>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</si>
  <si>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</si>
  <si>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</si>
  <si>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</si>
  <si>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</si>
  <si>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</si>
  <si>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</si>
  <si>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</si>
  <si>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</si>
  <si>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</si>
  <si>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</si>
  <si>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</si>
  <si>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</si>
  <si>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</si>
  <si>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</si>
  <si>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</si>
  <si>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</si>
  <si>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</si>
  <si>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</si>
  <si>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</si>
  <si>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</si>
  <si>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</si>
  <si>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</si>
  <si>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</si>
  <si>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</si>
  <si>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</si>
  <si>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</si>
  <si>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</si>
  <si>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</si>
  <si>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</si>
  <si>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</si>
  <si>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</si>
  <si>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</si>
  <si>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</si>
  <si>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</si>
  <si>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</si>
  <si>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</si>
  <si>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</si>
  <si>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</si>
  <si>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</si>
  <si>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</si>
  <si>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</si>
  <si>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</si>
  <si>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</si>
  <si>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</si>
  <si>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</si>
  <si>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</si>
  <si>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</si>
  <si>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</si>
  <si>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</si>
  <si>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</si>
  <si>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</si>
  <si>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</si>
  <si>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</si>
  <si>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</si>
  <si>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</si>
  <si>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</si>
  <si>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</si>
  <si>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</si>
  <si>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</si>
  <si>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</si>
  <si>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</si>
  <si>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</si>
  <si>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</si>
  <si>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</si>
  <si>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</si>
  <si>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</si>
  <si>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</si>
  <si>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</si>
  <si>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</si>
  <si>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</si>
  <si>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</si>
  <si>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</si>
  <si>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</si>
  <si>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</si>
  <si>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</si>
  <si>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</si>
  <si>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</si>
  <si>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</si>
  <si>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</si>
  <si>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</si>
  <si>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</si>
  <si>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</si>
  <si>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</si>
  <si>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</si>
  <si>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</si>
  <si>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</si>
  <si>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</si>
  <si>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</si>
  <si>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</si>
  <si>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</si>
  <si>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</si>
  <si>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</si>
  <si>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</si>
  <si>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</si>
  <si>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</si>
  <si>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</si>
  <si>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</si>
  <si>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</si>
  <si>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</si>
  <si>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</si>
  <si>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</si>
  <si>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</si>
  <si>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</si>
  <si>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</si>
  <si>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</si>
  <si>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</si>
  <si>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</si>
  <si>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</si>
  <si>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</si>
  <si>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</si>
  <si>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</si>
  <si>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</si>
  <si>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</si>
  <si>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</si>
  <si>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</si>
  <si>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</si>
  <si>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</si>
  <si>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</si>
  <si>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</si>
  <si>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</si>
  <si>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</si>
  <si>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</si>
  <si>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</si>
  <si>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</si>
  <si>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</si>
  <si>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</si>
  <si>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</si>
  <si>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</si>
  <si>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</si>
  <si>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</si>
  <si>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</si>
  <si>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</si>
  <si>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</si>
  <si>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</si>
  <si>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</si>
  <si>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</si>
  <si>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</si>
  <si>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</si>
  <si>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</si>
  <si>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</si>
  <si>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</si>
  <si>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</si>
  <si>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</si>
  <si>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</si>
  <si>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</si>
  <si>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</si>
  <si>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</si>
  <si>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</si>
  <si>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</si>
  <si>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</si>
  <si>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</si>
  <si>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</si>
  <si>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</si>
  <si>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</si>
  <si>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</si>
  <si>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</si>
  <si>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</si>
  <si>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</si>
  <si>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</si>
  <si>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</si>
  <si>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</si>
  <si>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</si>
  <si>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</si>
  <si>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</si>
  <si>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</si>
  <si>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</si>
  <si>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</si>
  <si>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</si>
  <si>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</si>
  <si>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</si>
  <si>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</si>
  <si>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</si>
  <si>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</si>
  <si>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</si>
  <si>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</si>
  <si>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</si>
  <si>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</si>
  <si>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</si>
  <si>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</si>
  <si>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</si>
  <si>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</si>
  <si>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</si>
  <si>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</si>
  <si>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</si>
  <si>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</si>
  <si>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</si>
  <si>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</si>
  <si>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</si>
  <si>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</si>
  <si>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</si>
  <si>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</si>
  <si>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</si>
  <si>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</si>
  <si>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</si>
  <si>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</si>
  <si>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</si>
  <si>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</si>
  <si>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</si>
  <si>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</si>
  <si>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</si>
  <si>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</si>
  <si>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</si>
  <si>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</si>
  <si>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</si>
  <si>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</si>
  <si>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</si>
  <si>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</si>
  <si>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</si>
  <si>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</si>
  <si>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</si>
  <si>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</si>
  <si>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</si>
  <si>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</si>
  <si>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</si>
  <si>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</si>
  <si>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</si>
  <si>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</si>
  <si>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</si>
  <si>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</si>
  <si>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</si>
  <si>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</si>
  <si>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</si>
  <si>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</si>
  <si>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</si>
  <si>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</si>
  <si>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</si>
  <si>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</si>
  <si>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</si>
  <si>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</si>
  <si>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</si>
  <si>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</si>
  <si>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</si>
  <si>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</si>
  <si>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</si>
  <si>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</si>
  <si>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</si>
  <si>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</si>
  <si>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</si>
  <si>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</si>
  <si>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</si>
  <si>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</si>
  <si>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</si>
  <si>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</si>
  <si>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</si>
  <si>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</si>
  <si>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</si>
  <si>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</si>
  <si>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</si>
  <si>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</si>
  <si>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</si>
  <si>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</si>
  <si>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</si>
  <si>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</si>
  <si>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</si>
  <si>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</si>
  <si>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</si>
  <si>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</si>
  <si>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</si>
  <si>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</si>
  <si>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</si>
  <si>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</si>
  <si>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</si>
  <si>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</si>
  <si>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</si>
  <si>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</si>
  <si>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</si>
  <si>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</si>
  <si>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</si>
  <si>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</si>
  <si>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</si>
  <si>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</si>
  <si>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</si>
  <si>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</si>
  <si>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</si>
  <si>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</si>
  <si>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</si>
  <si>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</si>
  <si>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</si>
  <si>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</si>
  <si>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</si>
  <si>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</si>
  <si>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</si>
  <si>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</si>
  <si>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</si>
  <si>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</si>
  <si>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</si>
  <si>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</si>
  <si>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</si>
  <si>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</si>
  <si>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</si>
  <si>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</si>
  <si>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</si>
  <si>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</si>
  <si>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</si>
  <si>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</si>
  <si>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</si>
  <si>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</si>
  <si>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</si>
  <si>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</si>
  <si>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</si>
  <si>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</si>
  <si>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</si>
  <si>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</si>
  <si>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</si>
  <si>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</si>
  <si>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</si>
  <si>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</si>
  <si>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</si>
  <si>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</si>
  <si>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</si>
  <si>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</si>
  <si>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</si>
  <si>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</si>
  <si>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</si>
  <si>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</si>
  <si>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</si>
  <si>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</si>
  <si>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</si>
  <si>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</si>
  <si>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</si>
  <si>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</si>
  <si>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</si>
  <si>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</si>
  <si>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</si>
  <si>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</si>
  <si>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</si>
  <si>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</si>
  <si>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</si>
  <si>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</si>
  <si>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</si>
  <si>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</si>
  <si>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</si>
  <si>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</si>
  <si>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</si>
  <si>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</si>
  <si>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</si>
  <si>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</si>
  <si>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</si>
  <si>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</si>
  <si>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</si>
  <si>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</si>
  <si>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</si>
  <si>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</si>
  <si>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</si>
  <si>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</si>
  <si>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</si>
  <si>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</si>
  <si>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</si>
  <si>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</si>
  <si>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</si>
  <si>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</si>
  <si>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</si>
  <si>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</si>
  <si>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</si>
  <si>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</si>
  <si>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</si>
  <si>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</si>
  <si>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</si>
  <si>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</si>
  <si>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</si>
  <si>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</si>
  <si>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</si>
  <si>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</si>
  <si>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</si>
  <si>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</si>
  <si>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</si>
  <si>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</si>
  <si>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</si>
  <si>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</si>
  <si>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</si>
  <si>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</si>
  <si>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</si>
  <si>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</si>
  <si>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</si>
  <si>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</si>
  <si>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</si>
  <si>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</si>
  <si>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</si>
  <si>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</si>
  <si>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</si>
  <si>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</si>
  <si>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</si>
  <si>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</si>
  <si>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</si>
  <si>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</si>
  <si>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</si>
  <si>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</si>
  <si>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</si>
  <si>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</si>
  <si>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</si>
  <si>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</si>
  <si>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</si>
  <si>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</si>
  <si>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</si>
  <si>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</si>
  <si>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</si>
  <si>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</si>
  <si>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</si>
  <si>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</si>
  <si>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</si>
  <si>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</si>
  <si>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</si>
  <si>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</si>
  <si>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</si>
  <si>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</si>
  <si>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</si>
  <si>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</si>
  <si>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</si>
  <si>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</si>
  <si>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</si>
  <si>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</si>
  <si>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</si>
  <si>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</si>
  <si>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</si>
  <si>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</si>
  <si>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</si>
  <si>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</si>
  <si>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</si>
  <si>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</si>
  <si>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</si>
  <si>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</si>
  <si>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</si>
  <si>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</si>
  <si>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</si>
  <si>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</si>
  <si>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</si>
  <si>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</si>
  <si>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</si>
  <si>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</si>
  <si>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</si>
  <si>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</si>
  <si>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</si>
  <si>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</si>
  <si>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</si>
  <si>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</si>
  <si>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</si>
  <si>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</si>
  <si>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</si>
  <si>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</si>
  <si>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</si>
  <si>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</si>
  <si>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</si>
  <si>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</si>
  <si>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</si>
  <si>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</si>
  <si>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</si>
  <si>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</si>
  <si>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</si>
  <si>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</si>
  <si>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</si>
  <si>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</si>
  <si>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</si>
  <si>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</si>
  <si>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</si>
  <si>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</si>
  <si>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</si>
  <si>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</si>
  <si>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</si>
  <si>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</si>
  <si>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</si>
  <si>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</si>
  <si>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</si>
  <si>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</si>
  <si>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</si>
  <si>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</si>
  <si>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</si>
  <si>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</si>
  <si>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</si>
  <si>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</si>
  <si>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</si>
  <si>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</si>
  <si>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</si>
  <si>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</si>
  <si>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</si>
  <si>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</si>
  <si>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</si>
  <si>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</si>
  <si>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</si>
  <si>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</si>
  <si>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</si>
  <si>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</si>
  <si>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</si>
  <si>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</si>
  <si>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</si>
  <si>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</si>
  <si>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</si>
  <si>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</si>
  <si>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</si>
  <si>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</si>
  <si>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</si>
  <si>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</si>
  <si>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</si>
  <si>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</si>
  <si>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</si>
  <si>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</si>
  <si>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</si>
  <si>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</si>
  <si>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</si>
  <si>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</si>
  <si>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</si>
  <si>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</si>
  <si>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</si>
  <si>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</si>
  <si>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</si>
  <si>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</si>
  <si>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</si>
  <si>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</si>
  <si>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</si>
  <si>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</si>
  <si>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</si>
  <si>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</si>
  <si>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</si>
  <si>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</si>
  <si>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</si>
  <si>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</si>
  <si>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</si>
  <si>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</si>
  <si>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</si>
  <si>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</si>
  <si>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</si>
  <si>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</si>
  <si>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</si>
  <si>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</si>
  <si>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</si>
  <si>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</si>
  <si>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</si>
  <si>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</si>
  <si>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</si>
  <si>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</si>
  <si>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</si>
  <si>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</si>
  <si>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</si>
  <si>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</si>
  <si>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</si>
  <si>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</si>
  <si>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</si>
  <si>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</si>
  <si>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</si>
  <si>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</si>
  <si>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</si>
  <si>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</si>
  <si>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</si>
  <si>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</si>
  <si>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</si>
  <si>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</si>
  <si>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</si>
  <si>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</si>
  <si>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</si>
  <si>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</si>
  <si>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</si>
  <si>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</si>
  <si>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</si>
  <si>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</si>
  <si>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</si>
  <si>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</si>
  <si>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</si>
  <si>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</si>
  <si>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</si>
  <si>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</si>
  <si>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</si>
  <si>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</si>
  <si>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</si>
  <si>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</si>
  <si>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</si>
  <si>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</si>
  <si>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</si>
  <si>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</si>
  <si>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</si>
  <si>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</si>
  <si>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</si>
  <si>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</si>
  <si>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</si>
  <si>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</si>
  <si>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</si>
  <si>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</si>
  <si>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</si>
  <si>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</si>
  <si>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</si>
  <si>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</si>
  <si>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</si>
  <si>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</si>
  <si>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</si>
  <si>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</si>
  <si>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</si>
  <si>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</si>
  <si>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</si>
  <si>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</si>
  <si>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</si>
  <si>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</si>
  <si>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</si>
  <si>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</si>
  <si>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</si>
  <si>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</si>
  <si>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</si>
  <si>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</si>
  <si>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</si>
  <si>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</si>
  <si>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</si>
  <si>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</si>
  <si>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</si>
  <si>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</si>
  <si>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</si>
  <si>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</si>
  <si>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</si>
  <si>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</si>
  <si>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</si>
  <si>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</si>
  <si>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</si>
  <si>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</si>
  <si>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</si>
  <si>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</si>
  <si>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</si>
  <si>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</si>
  <si>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</si>
  <si>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</si>
  <si>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</si>
  <si>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</si>
  <si>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</si>
  <si>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</si>
  <si>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</si>
  <si>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</si>
  <si>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</si>
  <si>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</si>
  <si>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</si>
  <si>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</si>
  <si>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</si>
  <si>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</si>
  <si>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</si>
  <si>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</si>
  <si>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</si>
  <si>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</si>
  <si>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</si>
  <si>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</si>
  <si>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</si>
  <si>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</si>
  <si>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</si>
  <si>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</si>
  <si>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</si>
  <si>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</si>
  <si>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</si>
  <si>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</si>
  <si>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</si>
  <si>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</si>
  <si>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</si>
  <si>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</si>
  <si>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</si>
  <si>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</si>
  <si>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</si>
  <si>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</si>
  <si>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</si>
  <si>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</si>
  <si>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</si>
  <si>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</si>
  <si>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</si>
  <si>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</si>
  <si>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</si>
  <si>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</si>
  <si>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</si>
  <si>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</si>
  <si>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</si>
  <si>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</si>
  <si>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</si>
  <si>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</si>
  <si>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</si>
  <si>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</si>
  <si>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</si>
  <si>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</si>
  <si>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</si>
  <si>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</si>
  <si>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</si>
  <si>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</si>
  <si>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</si>
  <si>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</si>
  <si>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</si>
  <si>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</si>
  <si>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</si>
  <si>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</si>
  <si>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</si>
  <si>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</si>
  <si>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</si>
  <si>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</si>
  <si>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</si>
  <si>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</si>
  <si>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</si>
  <si>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</si>
  <si>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</si>
  <si>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</si>
  <si>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</si>
  <si>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</si>
  <si>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</si>
  <si>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</si>
  <si>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</si>
  <si>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</si>
  <si>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</si>
  <si>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</si>
  <si>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</si>
  <si>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</si>
  <si>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</si>
  <si>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</si>
  <si>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</si>
  <si>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</si>
  <si>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</si>
  <si>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</si>
  <si>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</si>
  <si>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</si>
  <si>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</si>
  <si>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</si>
  <si>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</si>
  <si>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</si>
  <si>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</si>
  <si>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</si>
  <si>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</si>
  <si>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</si>
  <si>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</si>
  <si>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</si>
  <si>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</si>
  <si>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</si>
  <si>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</si>
  <si>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</si>
  <si>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</si>
  <si>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</si>
  <si>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</si>
  <si>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</si>
  <si>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</si>
  <si>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</si>
  <si>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</si>
  <si>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</si>
  <si>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</si>
  <si>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</si>
  <si>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</si>
  <si>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</si>
  <si>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</si>
  <si>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</si>
  <si>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</si>
  <si>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</si>
  <si>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</si>
  <si>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</si>
  <si>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</si>
  <si>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</si>
  <si>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</si>
  <si>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</si>
  <si>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</si>
  <si>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</si>
  <si>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</si>
  <si>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</si>
  <si>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</si>
  <si>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</si>
  <si>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</si>
  <si>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</si>
  <si>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</si>
  <si>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</si>
  <si>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</si>
  <si>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</si>
  <si>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</si>
  <si>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</si>
  <si>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</si>
  <si>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</si>
  <si>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</si>
  <si>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</si>
  <si>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</si>
  <si>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</si>
  <si>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</si>
  <si>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</si>
  <si>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</si>
  <si>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</si>
  <si>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</si>
  <si>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</si>
  <si>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</si>
  <si>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</si>
  <si>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</si>
  <si>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</si>
  <si>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</si>
  <si>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</si>
  <si>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</si>
  <si>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</si>
  <si>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</si>
  <si>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</si>
  <si>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</si>
  <si>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</si>
  <si>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</si>
  <si>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</si>
  <si>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</si>
  <si>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</si>
  <si>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</si>
  <si>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</si>
  <si>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</si>
  <si>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</si>
  <si>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</si>
  <si>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</si>
  <si>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</si>
  <si>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</si>
  <si>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</si>
  <si>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</si>
  <si>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</si>
  <si>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</si>
  <si>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</si>
  <si>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</si>
  <si>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</si>
  <si>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</si>
  <si>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</si>
  <si>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</si>
  <si>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</si>
  <si>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</si>
  <si>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</si>
  <si>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</si>
  <si>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</si>
  <si>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</si>
  <si>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</si>
  <si>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</si>
  <si>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</si>
  <si>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</si>
  <si>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</si>
  <si>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</si>
  <si>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</si>
  <si>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</si>
  <si>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</si>
  <si>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</si>
  <si>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</si>
  <si>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</si>
  <si>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</si>
  <si>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</si>
  <si>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</si>
  <si>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</si>
  <si>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</si>
  <si>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</si>
  <si>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</si>
  <si>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</si>
  <si>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</si>
  <si>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</si>
  <si>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</si>
  <si>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</si>
  <si>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</si>
  <si>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</si>
  <si>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</si>
  <si>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</si>
  <si>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</si>
  <si>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</si>
  <si>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</si>
  <si>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</si>
  <si>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</si>
  <si>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</si>
  <si>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</si>
  <si>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</si>
  <si>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</si>
  <si>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</si>
  <si>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</si>
  <si>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</si>
  <si>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</si>
  <si>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</si>
  <si>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</si>
  <si>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</si>
  <si>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</si>
  <si>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</si>
  <si>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</si>
  <si>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</si>
  <si>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</si>
  <si>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</si>
  <si>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</si>
  <si>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</si>
  <si>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</si>
  <si>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</si>
  <si>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</si>
  <si>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</si>
  <si>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</si>
  <si>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</si>
  <si>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</si>
  <si>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</si>
  <si>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</si>
  <si>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</si>
  <si>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</si>
  <si>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</si>
  <si>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</si>
  <si>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</si>
  <si>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</si>
  <si>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</si>
  <si>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</si>
  <si>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</si>
  <si>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</si>
  <si>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</si>
  <si>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</si>
  <si>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</si>
  <si>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</si>
  <si>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</si>
  <si>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</si>
  <si>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</si>
  <si>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</si>
  <si>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</si>
  <si>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</si>
  <si>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</si>
  <si>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</si>
  <si>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</si>
  <si>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</si>
  <si>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</si>
  <si>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</si>
  <si>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</si>
  <si>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</si>
  <si>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</si>
  <si>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</si>
  <si>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</si>
  <si>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</si>
  <si>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</si>
  <si>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</si>
  <si>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</si>
  <si>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</si>
  <si>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</si>
  <si>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</si>
  <si>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</si>
  <si>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</si>
  <si>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</si>
  <si>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</si>
  <si>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</si>
  <si>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</si>
  <si>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</si>
  <si>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</si>
  <si>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</si>
  <si>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</si>
  <si>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</si>
  <si>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</si>
  <si>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</si>
  <si>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</si>
  <si>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</si>
  <si>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</si>
  <si>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</si>
  <si>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</si>
  <si>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</si>
  <si>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</si>
  <si>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</si>
  <si>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</si>
  <si>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</si>
  <si>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</si>
  <si>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</si>
  <si>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</si>
  <si>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</si>
  <si>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</si>
  <si>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</si>
  <si>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</si>
  <si>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</si>
  <si>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</si>
  <si>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</si>
  <si>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</si>
  <si>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</si>
  <si>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</si>
  <si>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</si>
  <si>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</si>
  <si>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</si>
  <si>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</si>
  <si>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</si>
  <si>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</si>
  <si>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</si>
  <si>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</si>
  <si>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</si>
  <si>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</si>
  <si>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</si>
  <si>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</si>
  <si>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</si>
  <si>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</si>
  <si>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</si>
  <si>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</si>
  <si>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</si>
  <si>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</si>
  <si>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</si>
  <si>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</si>
  <si>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</si>
  <si>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</si>
  <si>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</si>
  <si>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</si>
  <si>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</si>
  <si>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</si>
  <si>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</si>
  <si>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</si>
  <si>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</si>
  <si>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</si>
  <si>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</si>
  <si>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</si>
  <si>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</si>
  <si>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</si>
  <si>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</si>
  <si>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</si>
  <si>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</si>
  <si>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</si>
  <si>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</si>
  <si>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</si>
  <si>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</si>
  <si>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</si>
  <si>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</si>
  <si>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</si>
  <si>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</si>
  <si>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</si>
  <si>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</si>
  <si>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</si>
  <si>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</si>
  <si>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</si>
  <si>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</si>
  <si>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</si>
  <si>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</si>
  <si>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</si>
  <si>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</si>
  <si>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</si>
  <si>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</si>
  <si>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</si>
  <si>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</si>
  <si>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</si>
  <si>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</si>
  <si>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</si>
  <si>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</si>
  <si>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</si>
  <si>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</si>
  <si>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</si>
  <si>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</si>
  <si>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</si>
  <si>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</si>
  <si>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</si>
  <si>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</si>
  <si>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</si>
  <si>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</si>
  <si>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</si>
  <si>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</si>
  <si>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</si>
  <si>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</si>
  <si>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</si>
  <si>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</si>
  <si>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</si>
  <si>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</si>
  <si>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</si>
  <si>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</si>
  <si>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</si>
  <si>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</si>
  <si>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</si>
  <si>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</si>
  <si>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</si>
  <si>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</si>
  <si>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</si>
  <si>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</si>
  <si>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</si>
  <si>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</si>
  <si>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</si>
  <si>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</si>
  <si>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</si>
  <si>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</si>
  <si>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</si>
  <si>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</si>
  <si>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</si>
  <si>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</si>
  <si>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</si>
  <si>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</si>
  <si>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</si>
  <si>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</si>
  <si>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</si>
  <si>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</si>
  <si>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</si>
  <si>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</si>
  <si>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</si>
  <si>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</si>
  <si>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</si>
  <si>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</si>
  <si>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</si>
  <si>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</si>
  <si>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</si>
  <si>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</si>
  <si>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</si>
  <si>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</si>
  <si>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</si>
  <si>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</si>
  <si>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</si>
  <si>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</si>
  <si>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</si>
  <si>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</si>
  <si>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</si>
  <si>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</si>
  <si>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</si>
  <si>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</si>
  <si>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</si>
  <si>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</si>
  <si>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</si>
  <si>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</si>
  <si>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</si>
  <si>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</si>
  <si>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</si>
  <si>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</si>
  <si>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</si>
  <si>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</si>
  <si>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</si>
  <si>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</si>
  <si>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</si>
  <si>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</si>
  <si>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</si>
  <si>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</si>
  <si>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</si>
  <si>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</si>
  <si>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</si>
  <si>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</si>
  <si>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</si>
  <si>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</si>
  <si>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</si>
  <si>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</si>
  <si>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</si>
  <si>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</si>
  <si>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</si>
  <si>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</si>
  <si>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</si>
  <si>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</si>
  <si>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</si>
  <si>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</si>
  <si>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</si>
  <si>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</si>
  <si>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</si>
  <si>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</si>
  <si>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</si>
  <si>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</si>
  <si>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</si>
  <si>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</si>
  <si>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</si>
  <si>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</si>
  <si>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</si>
  <si>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</si>
  <si>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</si>
  <si>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</si>
  <si>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</si>
  <si>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</si>
  <si>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</si>
  <si>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</si>
  <si>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</si>
  <si>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</si>
  <si>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</si>
  <si>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</si>
  <si>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</si>
  <si>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</si>
  <si>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</si>
  <si>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</si>
  <si>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</si>
  <si>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</si>
  <si>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</si>
  <si>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</si>
  <si>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</si>
  <si>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</si>
  <si>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</si>
  <si>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</si>
  <si>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</si>
  <si>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</si>
  <si>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</si>
  <si>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</si>
  <si>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</si>
  <si>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</si>
  <si>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</si>
  <si>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</si>
  <si>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</si>
  <si>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</si>
  <si>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</si>
  <si>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</si>
  <si>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</si>
  <si>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</si>
  <si>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</si>
  <si>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</si>
  <si>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</si>
  <si>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</si>
  <si>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</si>
  <si>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</si>
  <si>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</si>
  <si>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</si>
  <si>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</si>
  <si>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</si>
  <si>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</si>
  <si>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</si>
  <si>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</si>
  <si>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</si>
  <si>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</si>
  <si>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</si>
  <si>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</si>
  <si>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</si>
  <si>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</si>
  <si>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</si>
  <si>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</si>
  <si>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</si>
  <si>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</si>
  <si>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</si>
  <si>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</si>
  <si>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</si>
  <si>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</si>
  <si>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</si>
  <si>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</si>
  <si>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</si>
  <si>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</si>
  <si>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</si>
  <si>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</si>
  <si>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</si>
  <si>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</si>
  <si>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</si>
  <si>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</si>
  <si>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</si>
  <si>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</si>
  <si>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</si>
  <si>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</si>
  <si>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</si>
  <si>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</si>
  <si>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</si>
  <si>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</si>
  <si>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</si>
  <si>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</si>
  <si>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</si>
  <si>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</si>
  <si>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</si>
  <si>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</si>
  <si>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</si>
  <si>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</si>
  <si>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</si>
  <si>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</si>
  <si>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</si>
  <si>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</si>
  <si>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</si>
  <si>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</si>
  <si>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</si>
  <si>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</si>
  <si>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</si>
  <si>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</si>
  <si>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</si>
  <si>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</si>
  <si>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</si>
  <si>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</si>
  <si>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</si>
  <si>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</si>
  <si>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</si>
  <si>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</si>
  <si>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</si>
  <si>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</si>
  <si>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</si>
  <si>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</si>
  <si>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</si>
  <si>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</si>
  <si>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</si>
  <si>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</si>
  <si>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</si>
  <si>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</si>
  <si>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</si>
  <si>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</si>
  <si>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</si>
  <si>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</si>
  <si>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</si>
  <si>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</si>
  <si>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</si>
  <si>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</si>
  <si>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</si>
  <si>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</si>
  <si>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</si>
  <si>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</si>
  <si>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</si>
  <si>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</si>
  <si>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</si>
  <si>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</si>
  <si>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</si>
  <si>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</si>
  <si>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</si>
  <si>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</si>
  <si>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</si>
  <si>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</si>
  <si>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</si>
  <si>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</si>
  <si>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</si>
  <si>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</si>
  <si>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</si>
  <si>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</si>
  <si>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</si>
  <si>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</si>
  <si>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</si>
  <si>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</si>
  <si>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</si>
  <si>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</si>
  <si>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</si>
  <si>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</si>
  <si>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</si>
  <si>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</si>
  <si>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</si>
  <si>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</si>
  <si>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</si>
  <si>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</si>
  <si>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</si>
  <si>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</si>
  <si>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</si>
  <si>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</si>
  <si>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</si>
  <si>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</si>
  <si>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</si>
  <si>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</si>
  <si>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</si>
  <si>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</si>
  <si>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</si>
  <si>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</si>
  <si>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</si>
  <si>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</si>
  <si>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</si>
  <si>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</si>
  <si>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</si>
  <si>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</si>
  <si>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</si>
  <si>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</si>
  <si>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</si>
  <si>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</si>
  <si>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</si>
  <si>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</si>
  <si>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</si>
  <si>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</si>
  <si>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</si>
  <si>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</si>
  <si>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</si>
  <si>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</si>
  <si>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</si>
  <si>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</si>
  <si>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</si>
  <si>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</si>
  <si>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</si>
  <si>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</si>
  <si>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</si>
  <si>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</si>
  <si>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</si>
  <si>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</si>
  <si>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</si>
  <si>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</si>
  <si>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</si>
  <si>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</si>
  <si>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</si>
  <si>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</si>
  <si>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</si>
  <si>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</si>
  <si>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</si>
  <si>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</si>
  <si>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</si>
  <si>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</si>
  <si>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</si>
  <si>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</si>
  <si>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</si>
  <si>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</si>
  <si>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</si>
  <si>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</si>
  <si>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</si>
  <si>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</si>
  <si>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</si>
  <si>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</si>
  <si>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</si>
  <si>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</si>
  <si>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</si>
  <si>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</si>
  <si>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</si>
  <si>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</si>
  <si>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</si>
  <si>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</si>
  <si>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</si>
  <si>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</si>
  <si>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</si>
  <si>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</si>
  <si>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</si>
  <si>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</si>
  <si>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</si>
  <si>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</si>
  <si>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</si>
  <si>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</si>
  <si>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</si>
  <si>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</si>
  <si>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</si>
  <si>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</si>
  <si>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</si>
  <si>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</si>
  <si>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</si>
  <si>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</si>
  <si>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</si>
  <si>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</si>
  <si>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</si>
  <si>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</si>
  <si>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</si>
  <si>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</si>
  <si>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</si>
  <si>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</si>
  <si>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</si>
  <si>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</si>
  <si>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</si>
  <si>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</si>
  <si>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</si>
  <si>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</si>
  <si>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</si>
  <si>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</si>
  <si>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</si>
  <si>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</si>
  <si>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</si>
  <si>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</si>
  <si>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</si>
  <si>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</si>
  <si>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</si>
  <si>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</si>
  <si>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</si>
  <si>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</si>
  <si>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</si>
  <si>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</si>
  <si>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</si>
  <si>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</si>
  <si>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</si>
  <si>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</si>
  <si>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</si>
  <si>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</si>
  <si>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</si>
  <si>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</si>
  <si>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</si>
  <si>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</si>
  <si>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</si>
  <si>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</si>
  <si>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</si>
  <si>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</si>
  <si>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</si>
  <si>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</si>
  <si>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</si>
  <si>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</si>
  <si>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</si>
  <si>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</si>
  <si>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</si>
  <si>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</si>
  <si>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</si>
  <si>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</si>
  <si>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</si>
  <si>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</si>
  <si>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</si>
  <si>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</si>
  <si>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</si>
  <si>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</si>
  <si>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</si>
  <si>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</si>
  <si>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</si>
  <si>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</si>
  <si>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</si>
  <si>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</si>
  <si>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</si>
  <si>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</si>
  <si>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</si>
  <si>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</si>
  <si>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</si>
  <si>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</si>
  <si>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</si>
  <si>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</si>
  <si>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</si>
  <si>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</si>
  <si>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</si>
  <si>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</si>
  <si>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</si>
  <si>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</si>
  <si>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</si>
  <si>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</si>
  <si>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</si>
  <si>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</si>
  <si>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</si>
  <si>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</si>
  <si>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</si>
  <si>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</si>
  <si>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</si>
  <si>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</si>
  <si>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</si>
  <si>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</si>
  <si>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</si>
  <si>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</si>
  <si>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</si>
  <si>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</si>
  <si>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</si>
  <si>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</si>
  <si>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</si>
  <si>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</si>
  <si>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</si>
  <si>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</si>
  <si>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</si>
  <si>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</si>
  <si>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</si>
  <si>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</si>
  <si>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</si>
  <si>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</si>
  <si>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</si>
  <si>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</si>
  <si>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</si>
  <si>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</si>
  <si>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</si>
  <si>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</si>
  <si>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</si>
  <si>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</si>
  <si>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</si>
  <si>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</si>
  <si>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</si>
  <si>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</si>
  <si>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</si>
  <si>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</si>
  <si>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</si>
  <si>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</si>
  <si>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</si>
  <si>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</si>
  <si>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</si>
  <si>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</si>
  <si>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</si>
  <si>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</si>
  <si>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</si>
  <si>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</si>
  <si>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</si>
  <si>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</si>
  <si>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</si>
  <si>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</si>
  <si>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</si>
  <si>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</si>
  <si>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</si>
  <si>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</si>
  <si>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</si>
  <si>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</si>
  <si>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</si>
  <si>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</si>
  <si>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</si>
  <si>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</si>
  <si>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</si>
  <si>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</si>
  <si>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</si>
  <si>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</si>
  <si>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</si>
  <si>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</si>
  <si>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</si>
  <si>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</si>
  <si>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</si>
  <si>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</si>
  <si>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</si>
  <si>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</si>
  <si>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</si>
  <si>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</si>
  <si>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</si>
  <si>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</si>
  <si>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</si>
  <si>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</si>
  <si>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</si>
  <si>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</si>
  <si>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</si>
  <si>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</si>
  <si>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</si>
  <si>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</si>
  <si>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</si>
  <si>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</si>
  <si>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</si>
  <si>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</si>
  <si>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</si>
  <si>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</si>
  <si>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</si>
  <si>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</si>
  <si>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</si>
  <si>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</si>
  <si>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</si>
  <si>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</si>
  <si>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</si>
  <si>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</si>
  <si>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</si>
  <si>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</si>
  <si>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</si>
  <si>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</si>
  <si>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</si>
  <si>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</si>
  <si>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</si>
  <si>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</si>
  <si>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</si>
  <si>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</si>
  <si>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</si>
  <si>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</si>
  <si>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</si>
  <si>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</si>
  <si>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</si>
  <si>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</si>
  <si>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</si>
  <si>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</si>
  <si>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</si>
  <si>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</si>
  <si>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</si>
  <si>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</si>
  <si>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</si>
  <si>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</si>
  <si>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</si>
  <si>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</si>
  <si>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</si>
  <si>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</si>
  <si>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</si>
  <si>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</si>
  <si>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</si>
  <si>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</si>
  <si>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</si>
  <si>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</si>
  <si>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</si>
  <si>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</si>
  <si>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</si>
  <si>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</si>
  <si>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</si>
  <si>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</si>
  <si>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</si>
  <si>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</si>
  <si>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</si>
  <si>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</si>
  <si>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</si>
  <si>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</si>
  <si>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</si>
  <si>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</si>
  <si>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</si>
  <si>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</si>
  <si>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</si>
  <si>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</si>
  <si>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</si>
  <si>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</si>
  <si>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</si>
  <si>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</si>
  <si>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</si>
  <si>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</si>
  <si>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</si>
  <si>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</si>
  <si>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</si>
  <si>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</si>
  <si>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</si>
  <si>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</si>
  <si>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</si>
  <si>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</si>
  <si>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</si>
  <si>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</si>
  <si>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</si>
  <si>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</si>
  <si>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</si>
  <si>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</si>
  <si>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</si>
  <si>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</si>
  <si>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</si>
  <si>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</si>
  <si>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</si>
  <si>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</si>
  <si>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</si>
  <si>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</si>
  <si>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</si>
  <si>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</si>
  <si>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</si>
  <si>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</si>
  <si>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</si>
  <si>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</si>
  <si>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</si>
  <si>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</si>
  <si>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</si>
  <si>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</si>
  <si>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</si>
  <si>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</si>
  <si>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</si>
  <si>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</si>
  <si>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</si>
  <si>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</si>
  <si>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</si>
  <si>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</si>
  <si>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</si>
  <si>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</si>
  <si>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</si>
  <si>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</si>
  <si>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</si>
  <si>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</si>
  <si>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</si>
  <si>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</si>
  <si>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</si>
  <si>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</si>
  <si>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</si>
  <si>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</si>
  <si>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</si>
  <si>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</si>
  <si>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</si>
  <si>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</si>
  <si>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</si>
  <si>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</si>
  <si>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</si>
  <si>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</si>
  <si>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</si>
  <si>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</si>
  <si>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</si>
  <si>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</si>
  <si>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</si>
  <si>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</si>
  <si>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</si>
  <si>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</si>
  <si>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</si>
  <si>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</si>
  <si>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</si>
  <si>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</si>
  <si>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</si>
  <si>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</si>
  <si>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</si>
  <si>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</si>
  <si>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</si>
  <si>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</si>
  <si>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</si>
  <si>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</si>
  <si>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</si>
  <si>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</si>
  <si>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</si>
  <si>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</si>
  <si>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</si>
  <si>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</si>
  <si>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</si>
  <si>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</si>
  <si>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</si>
  <si>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</si>
  <si>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</si>
  <si>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</si>
  <si>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</si>
  <si>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</si>
  <si>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</si>
  <si>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</si>
  <si>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</si>
  <si>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</si>
  <si>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</si>
  <si>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</si>
  <si>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</si>
  <si>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</si>
  <si>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</si>
  <si>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</si>
  <si>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</si>
  <si>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</si>
  <si>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</si>
  <si>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</si>
  <si>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</si>
  <si>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</si>
  <si>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</si>
  <si>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</si>
  <si>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</si>
  <si>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</si>
  <si>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</si>
  <si>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</si>
  <si>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</si>
  <si>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</si>
  <si>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</si>
  <si>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</si>
  <si>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</si>
  <si>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</si>
  <si>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</si>
  <si>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</si>
  <si>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</si>
  <si>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</si>
  <si>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</si>
  <si>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</si>
  <si>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</si>
  <si>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</si>
  <si>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</si>
  <si>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</si>
  <si>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</si>
  <si>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</si>
  <si>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</si>
  <si>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</si>
  <si>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</si>
  <si>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</si>
  <si>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</si>
  <si>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</si>
  <si>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</si>
  <si>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</si>
  <si>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</si>
  <si>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</si>
  <si>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</si>
  <si>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</si>
  <si>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</si>
  <si>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</si>
  <si>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</si>
  <si>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</si>
  <si>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</si>
  <si>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</si>
  <si>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</si>
  <si>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</si>
  <si>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</si>
  <si>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</si>
  <si>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</si>
  <si>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</si>
  <si>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</si>
  <si>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</si>
  <si>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</si>
  <si>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</si>
  <si>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</si>
  <si>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</si>
  <si>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</si>
  <si>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</si>
  <si>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</si>
  <si>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</si>
  <si>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</si>
  <si>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</si>
  <si>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</si>
  <si>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</si>
  <si>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</si>
  <si>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</si>
  <si>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</si>
  <si>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</si>
  <si>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</si>
  <si>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</si>
  <si>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</si>
  <si>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</si>
  <si>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</si>
  <si>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</si>
  <si>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</si>
  <si>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</si>
  <si>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</si>
  <si>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</si>
  <si>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</si>
  <si>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</si>
  <si>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</si>
  <si>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</si>
  <si>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</si>
  <si>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</si>
  <si>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</si>
  <si>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</si>
  <si>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</si>
  <si>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</si>
  <si>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</si>
  <si>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</si>
  <si>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</si>
  <si>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</si>
  <si>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</si>
  <si>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</si>
  <si>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</si>
  <si>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</si>
  <si>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</si>
  <si>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</si>
  <si>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</si>
  <si>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</si>
  <si>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</si>
  <si>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</si>
  <si>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</si>
  <si>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</si>
  <si>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</si>
  <si>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</si>
  <si>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</si>
  <si>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</si>
  <si>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</si>
  <si>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</si>
  <si>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</si>
  <si>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</si>
  <si>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</si>
  <si>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</si>
  <si>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</si>
  <si>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</si>
  <si>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</si>
  <si>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</si>
  <si>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</si>
  <si>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</si>
  <si>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</si>
  <si>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</si>
  <si>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</si>
  <si>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</si>
  <si>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</si>
  <si>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</si>
  <si>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</si>
  <si>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</si>
  <si>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</si>
  <si>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</si>
  <si>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</si>
  <si>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</si>
  <si>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</si>
  <si>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</si>
  <si>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</si>
  <si>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</si>
  <si>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</si>
  <si>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</si>
  <si>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</si>
  <si>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</si>
  <si>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</si>
  <si>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</si>
  <si>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</si>
  <si>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</si>
  <si>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</si>
  <si>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</si>
  <si>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</si>
  <si>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</si>
  <si>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</si>
  <si>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</si>
  <si>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</si>
  <si>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</si>
  <si>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</si>
  <si>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</si>
  <si>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</si>
  <si>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</si>
  <si>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</si>
  <si>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</si>
  <si>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</si>
  <si>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</si>
  <si>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</si>
  <si>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</si>
  <si>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</si>
  <si>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</si>
  <si>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</si>
  <si>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</si>
  <si>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</si>
  <si>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</si>
  <si>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</si>
  <si>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</si>
  <si>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</si>
  <si>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</si>
  <si>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</si>
  <si>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</si>
  <si>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</si>
  <si>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</si>
  <si>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</si>
  <si>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</si>
  <si>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</si>
  <si>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</si>
  <si>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</si>
  <si>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</si>
  <si>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</si>
  <si>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</si>
  <si>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</si>
  <si>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</si>
  <si>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</si>
  <si>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</si>
  <si>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</si>
  <si>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</si>
  <si>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</si>
  <si>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</si>
  <si>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</si>
  <si>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</si>
  <si>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</si>
  <si>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</si>
  <si>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</si>
  <si>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</si>
  <si>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</si>
  <si>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</si>
  <si>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</si>
  <si>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</si>
  <si>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</si>
  <si>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</si>
  <si>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</si>
  <si>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</si>
  <si>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</si>
  <si>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</si>
  <si>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</si>
  <si>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</si>
  <si>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</si>
  <si>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</si>
  <si>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</si>
  <si>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</si>
  <si>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</si>
  <si>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</si>
  <si>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</si>
  <si>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</si>
  <si>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</si>
  <si>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</si>
  <si>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</si>
  <si>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</si>
  <si>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</si>
  <si>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</si>
  <si>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</si>
  <si>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</si>
  <si>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</si>
  <si>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</si>
  <si>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</si>
  <si>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</si>
  <si>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</si>
  <si>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</si>
  <si>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</si>
  <si>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</si>
  <si>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</si>
  <si>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</si>
  <si>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</si>
  <si>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</si>
  <si>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</si>
  <si>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</si>
  <si>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</si>
  <si>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</si>
  <si>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</si>
  <si>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</si>
  <si>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</si>
  <si>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</si>
  <si>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</si>
  <si>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</si>
  <si>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</si>
  <si>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</si>
  <si>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</si>
  <si>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</si>
  <si>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</si>
  <si>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</si>
  <si>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</si>
  <si>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</si>
  <si>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</si>
  <si>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</si>
  <si>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</si>
  <si>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</si>
  <si>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</si>
  <si>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</si>
  <si>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</si>
  <si>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</si>
  <si>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</si>
  <si>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</si>
  <si>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</si>
  <si>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</si>
  <si>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</si>
  <si>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</si>
  <si>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</si>
  <si>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</si>
  <si>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</si>
  <si>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</si>
  <si>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</si>
  <si>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</si>
  <si>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</si>
  <si>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</si>
  <si>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</si>
  <si>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</si>
  <si>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</si>
  <si>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</si>
  <si>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</si>
  <si>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</si>
  <si>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</si>
  <si>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</si>
  <si>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</si>
  <si>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</si>
  <si>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</si>
  <si>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</si>
  <si>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</si>
  <si>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</si>
  <si>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</si>
  <si>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</si>
  <si>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</si>
  <si>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</si>
  <si>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</si>
  <si>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</si>
  <si>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</si>
  <si>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</si>
  <si>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</si>
  <si>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</si>
  <si>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</si>
  <si>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</si>
  <si>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</si>
  <si>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</si>
  <si>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</si>
  <si>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</si>
  <si>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</si>
  <si>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</si>
  <si>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</si>
  <si>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</si>
  <si>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</si>
  <si>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</si>
  <si>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</si>
  <si>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</si>
  <si>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</si>
  <si>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</si>
  <si>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</si>
  <si>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</si>
  <si>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</si>
  <si>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</si>
  <si>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</si>
  <si>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</si>
  <si>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</si>
  <si>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</si>
  <si>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</si>
  <si>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</si>
  <si>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</si>
  <si>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</si>
  <si>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</si>
  <si>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</si>
  <si>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</si>
  <si>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</si>
  <si>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</si>
  <si>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</si>
  <si>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</si>
  <si>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</si>
  <si>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</si>
  <si>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</si>
  <si>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</si>
  <si>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</si>
  <si>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</si>
  <si>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</si>
  <si>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</si>
  <si>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</si>
  <si>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</si>
  <si>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</si>
  <si>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</si>
  <si>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</si>
  <si>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</si>
  <si>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</si>
  <si>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</si>
  <si>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</si>
  <si>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</si>
  <si>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</si>
  <si>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</si>
  <si>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</si>
  <si>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</si>
  <si>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</si>
  <si>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</si>
  <si>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</si>
  <si>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</si>
  <si>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</si>
  <si>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</si>
  <si>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</si>
  <si>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</si>
  <si>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</si>
  <si>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</si>
  <si>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</si>
  <si>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</si>
  <si>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</si>
  <si>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</si>
  <si>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</si>
  <si>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</si>
  <si>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</si>
  <si>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</si>
  <si>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</si>
  <si>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</si>
  <si>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</si>
  <si>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</si>
  <si>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</si>
  <si>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</si>
  <si>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</si>
  <si>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</si>
  <si>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</si>
  <si>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</si>
  <si>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</si>
  <si>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</si>
  <si>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</si>
  <si>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</si>
  <si>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</si>
  <si>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</si>
  <si>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</si>
  <si>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</si>
  <si>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</si>
  <si>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</si>
  <si>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</si>
  <si>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</si>
  <si>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</si>
  <si>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</si>
  <si>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</si>
  <si>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</si>
  <si>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</si>
  <si>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</si>
  <si>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</si>
  <si>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</si>
  <si>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</si>
  <si>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</si>
  <si>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</si>
  <si>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</si>
  <si>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</si>
  <si>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</si>
  <si>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</si>
  <si>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</si>
  <si>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</si>
  <si>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</si>
  <si>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</si>
  <si>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</si>
  <si>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</si>
  <si>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</si>
  <si>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</si>
  <si>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</si>
  <si>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</si>
  <si>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</si>
  <si>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</si>
  <si>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</si>
  <si>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</si>
  <si>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</si>
  <si>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</si>
  <si>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</si>
  <si>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</si>
  <si>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</si>
  <si>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</si>
  <si>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</si>
  <si>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</si>
  <si>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</si>
  <si>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</si>
  <si>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</si>
  <si>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</si>
  <si>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</si>
  <si>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</si>
  <si>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</si>
  <si>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</si>
  <si>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</si>
  <si>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</si>
  <si>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</si>
  <si>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</si>
  <si>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</si>
  <si>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</si>
  <si>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</si>
  <si>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</si>
  <si>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</si>
  <si>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</si>
  <si>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</si>
  <si>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</si>
  <si>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</si>
  <si>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</si>
  <si>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</si>
  <si>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</si>
  <si>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</si>
  <si>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</si>
  <si>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</si>
  <si>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</si>
  <si>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</si>
  <si>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</si>
  <si>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</si>
  <si>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</si>
  <si>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</si>
  <si>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</si>
  <si>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</si>
  <si>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</si>
  <si>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</si>
  <si>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</si>
  <si>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</si>
  <si>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</si>
  <si>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</si>
  <si>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</si>
  <si>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</si>
  <si>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</si>
  <si>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</si>
  <si>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</si>
  <si>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</si>
  <si>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</si>
  <si>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</si>
  <si>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</si>
  <si>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</si>
  <si>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</si>
  <si>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</si>
  <si>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</si>
  <si>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</si>
  <si>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</si>
  <si>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</si>
  <si>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</si>
  <si>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</si>
  <si>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</si>
  <si>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</si>
  <si>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</si>
  <si>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</si>
  <si>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</si>
  <si>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</si>
  <si>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</si>
  <si>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</si>
  <si>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</si>
  <si>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</si>
  <si>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</si>
  <si>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</si>
  <si>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</si>
  <si>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</si>
  <si>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</si>
  <si>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</si>
  <si>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</si>
  <si>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</si>
  <si>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</si>
  <si>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</si>
  <si>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</si>
  <si>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</si>
  <si>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</si>
  <si>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</si>
  <si>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</si>
  <si>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</si>
  <si>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</si>
  <si>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</si>
  <si>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</si>
  <si>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</si>
  <si>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</si>
  <si>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</si>
  <si>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</si>
  <si>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</si>
  <si>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</si>
  <si>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</si>
  <si>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</si>
  <si>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</si>
  <si>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</si>
  <si>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</si>
  <si>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</si>
  <si>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</si>
  <si>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</si>
  <si>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</si>
  <si>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</si>
  <si>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</si>
  <si>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</si>
  <si>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</si>
  <si>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</si>
  <si>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</si>
  <si>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</si>
  <si>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</si>
  <si>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</si>
  <si>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</si>
  <si>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</si>
  <si>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</si>
  <si>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</si>
  <si>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</si>
  <si>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</si>
  <si>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</si>
  <si>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</si>
  <si>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</si>
  <si>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</si>
  <si>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</si>
  <si>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</si>
  <si>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</si>
  <si>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</si>
  <si>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</si>
  <si>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</si>
  <si>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</si>
  <si>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</si>
  <si>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</si>
  <si>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</si>
  <si>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</si>
  <si>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</si>
  <si>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</si>
  <si>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</si>
  <si>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</si>
  <si>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</si>
  <si>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</si>
  <si>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</si>
  <si>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</si>
  <si>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</si>
  <si>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</si>
  <si>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</si>
  <si>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</si>
  <si>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</si>
  <si>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</si>
  <si>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</si>
  <si>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</si>
  <si>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</si>
  <si>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</si>
  <si>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</si>
  <si>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</si>
  <si>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</si>
  <si>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</si>
  <si>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</si>
  <si>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</si>
  <si>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</si>
  <si>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</si>
  <si>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</si>
  <si>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</si>
  <si>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</si>
  <si>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</si>
  <si>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</si>
  <si>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</si>
  <si>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</si>
  <si>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</si>
  <si>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</si>
  <si>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</si>
  <si>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</si>
  <si>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</si>
  <si>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</si>
  <si>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</si>
  <si>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</si>
  <si>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</si>
  <si>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</si>
  <si>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</si>
  <si>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</si>
  <si>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</si>
  <si>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</si>
  <si>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</si>
  <si>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</si>
  <si>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</si>
  <si>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</si>
  <si>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</si>
  <si>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</si>
  <si>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</si>
  <si>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</si>
  <si>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</si>
  <si>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</si>
  <si>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</si>
  <si>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</si>
  <si>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</si>
  <si>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</si>
  <si>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</si>
  <si>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</si>
  <si>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</si>
  <si>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</si>
  <si>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</si>
  <si>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</si>
  <si>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</si>
  <si>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</si>
  <si>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</si>
  <si>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</si>
  <si>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</si>
  <si>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</si>
  <si>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</si>
  <si>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</si>
  <si>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</si>
  <si>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</si>
  <si>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</si>
  <si>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</si>
  <si>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</si>
  <si>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</si>
  <si>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</si>
  <si>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</si>
  <si>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</si>
  <si>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</si>
  <si>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</si>
  <si>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</si>
  <si>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</si>
  <si>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</si>
  <si>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</si>
  <si>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</si>
  <si>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</si>
  <si>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</si>
  <si>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</si>
  <si>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</si>
  <si>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</si>
  <si>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</si>
  <si>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</si>
  <si>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</si>
  <si>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</si>
  <si>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</si>
  <si>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</si>
  <si>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</si>
  <si>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</si>
  <si>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</si>
  <si>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</si>
  <si>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</si>
  <si>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</si>
  <si>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</si>
  <si>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</si>
  <si>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</si>
  <si>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</si>
  <si>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</si>
  <si>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</si>
  <si>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</si>
  <si>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</si>
  <si>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</si>
  <si>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</si>
  <si>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</si>
  <si>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</si>
  <si>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</si>
  <si>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</si>
  <si>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</si>
  <si>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</si>
  <si>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</si>
  <si>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</si>
  <si>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</si>
  <si>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</si>
  <si>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</si>
  <si>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</si>
  <si>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</si>
  <si>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</si>
  <si>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</si>
  <si>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</si>
  <si>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</si>
  <si>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</si>
  <si>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</si>
  <si>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</si>
  <si>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</si>
  <si>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</si>
  <si>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</si>
  <si>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</si>
  <si>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</si>
  <si>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</si>
  <si>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</si>
  <si>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</si>
  <si>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</si>
  <si>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</si>
  <si>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</si>
  <si>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</si>
  <si>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</si>
  <si>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</si>
  <si>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</si>
  <si>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</si>
  <si>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</si>
  <si>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</si>
  <si>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</si>
  <si>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</si>
  <si>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</si>
  <si>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</si>
  <si>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</si>
  <si>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</si>
  <si>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</si>
  <si>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</si>
  <si>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</si>
  <si>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</si>
  <si>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</si>
  <si>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</si>
  <si>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</si>
  <si>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</si>
  <si>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</si>
  <si>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</si>
  <si>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</si>
  <si>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</si>
  <si>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</si>
  <si>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</si>
  <si>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</si>
  <si>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</si>
  <si>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</si>
  <si>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</si>
  <si>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</si>
  <si>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</si>
  <si>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</si>
  <si>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</si>
  <si>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</si>
  <si>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</si>
  <si>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</si>
  <si>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</si>
  <si>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</si>
  <si>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</si>
  <si>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</si>
  <si>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</si>
  <si>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</si>
  <si>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</si>
  <si>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</si>
  <si>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</si>
  <si>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</si>
  <si>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</si>
  <si>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</si>
  <si>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</si>
  <si>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</si>
  <si>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</si>
  <si>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</si>
  <si>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</si>
  <si>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</si>
  <si>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</si>
  <si>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</si>
  <si>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</si>
  <si>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</si>
  <si>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</si>
  <si>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</si>
  <si>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</si>
  <si>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</si>
  <si>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</si>
  <si>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</si>
  <si>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</si>
  <si>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</si>
  <si>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</si>
  <si>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</si>
  <si>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</si>
  <si>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</si>
  <si>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</si>
  <si>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</si>
  <si>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</si>
  <si>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</si>
  <si>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</si>
  <si>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</si>
  <si>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</si>
  <si>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</si>
  <si>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</si>
  <si>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</si>
  <si>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</si>
  <si>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</si>
  <si>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</si>
  <si>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</si>
  <si>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</si>
  <si>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</si>
  <si>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</si>
  <si>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</si>
  <si>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</si>
  <si>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</si>
  <si>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</si>
  <si>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</si>
  <si>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</si>
  <si>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</si>
  <si>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</si>
  <si>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</si>
  <si>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</si>
  <si>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</si>
  <si>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</si>
  <si>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</si>
  <si>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</si>
  <si>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</si>
  <si>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</si>
  <si>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</si>
  <si>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</si>
  <si>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</si>
  <si>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</si>
  <si>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</si>
  <si>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</si>
  <si>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</si>
  <si>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</si>
  <si>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</si>
  <si>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</si>
  <si>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</si>
  <si>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</si>
  <si>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</si>
  <si>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</si>
  <si>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</si>
  <si>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</si>
  <si>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</si>
  <si>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</si>
  <si>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</si>
  <si>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</si>
  <si>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</si>
  <si>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</si>
  <si>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</si>
  <si>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</si>
  <si>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</si>
  <si>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</si>
  <si>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</si>
  <si>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</si>
  <si>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</si>
  <si>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</si>
  <si>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</si>
  <si>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</si>
  <si>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</si>
  <si>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</si>
  <si>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</si>
  <si>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</si>
  <si>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</si>
  <si>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</si>
  <si>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</si>
  <si>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</si>
  <si>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</si>
  <si>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</si>
  <si>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</si>
  <si>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</si>
  <si>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</si>
  <si>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</si>
  <si>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</si>
  <si>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</si>
  <si>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</si>
  <si>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</si>
  <si>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</si>
  <si>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</si>
  <si>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</si>
  <si>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</si>
  <si>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</si>
  <si>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</si>
  <si>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</si>
  <si>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</si>
  <si>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</si>
  <si>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</si>
  <si>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</si>
  <si>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</si>
  <si>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</si>
  <si>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</si>
  <si>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</si>
  <si>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</si>
  <si>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</si>
  <si>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</si>
  <si>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</si>
  <si>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</si>
  <si>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</si>
  <si>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</si>
  <si>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</si>
  <si>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</si>
  <si>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</si>
  <si>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</si>
  <si>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</si>
  <si>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</si>
  <si>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</si>
  <si>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</si>
  <si>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</si>
  <si>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</si>
  <si>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</si>
  <si>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</si>
  <si>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</si>
  <si>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</si>
  <si>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</si>
  <si>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</si>
  <si>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</si>
  <si>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</si>
  <si>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</si>
  <si>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</si>
  <si>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</si>
  <si>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</si>
  <si>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</si>
  <si>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</si>
  <si>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</si>
  <si>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</si>
  <si>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</si>
  <si>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</si>
  <si>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</si>
  <si>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</si>
  <si>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</si>
  <si>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</si>
  <si>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</si>
  <si>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</si>
  <si>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</si>
  <si>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</si>
  <si>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</si>
  <si>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</si>
  <si>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</si>
  <si>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</si>
  <si>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</si>
  <si>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</si>
  <si>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</si>
  <si>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</si>
  <si>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</si>
  <si>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</si>
  <si>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</si>
  <si>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</si>
  <si>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</si>
  <si>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</si>
  <si>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</si>
  <si>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</si>
  <si>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</si>
  <si>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</si>
  <si>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</si>
  <si>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</si>
  <si>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</si>
  <si>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</si>
  <si>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</si>
  <si>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</si>
  <si>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</si>
  <si>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</si>
  <si>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</si>
  <si>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</si>
  <si>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</si>
  <si>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</si>
  <si>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</si>
  <si>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</si>
  <si>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</si>
  <si>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</si>
  <si>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</si>
  <si>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</si>
  <si>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</si>
  <si>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</si>
  <si>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</si>
  <si>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</si>
  <si>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</si>
  <si>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</si>
  <si>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</si>
  <si>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</si>
  <si>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</si>
  <si>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</si>
  <si>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</si>
  <si>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</si>
  <si>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</si>
  <si>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</si>
  <si>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</si>
  <si>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</si>
  <si>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</si>
  <si>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</si>
  <si>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</si>
  <si>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</si>
  <si>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</si>
  <si>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</si>
  <si>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</si>
  <si>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</si>
  <si>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</si>
  <si>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</si>
  <si>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</si>
  <si>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</si>
  <si>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</si>
  <si>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</si>
  <si>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</si>
  <si>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</si>
  <si>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</si>
  <si>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</si>
  <si>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</si>
  <si>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</si>
  <si>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</si>
  <si>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</si>
  <si>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</si>
  <si>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</si>
  <si>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</si>
  <si>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</si>
  <si>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</si>
  <si>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</si>
  <si>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</si>
  <si>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</si>
  <si>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</si>
  <si>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</si>
  <si>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</si>
  <si>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</si>
  <si>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</si>
  <si>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</si>
  <si>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</si>
  <si>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</si>
  <si>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</si>
  <si>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</si>
  <si>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</si>
  <si>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</si>
  <si>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</si>
  <si>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</si>
  <si>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</si>
  <si>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</si>
  <si>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</si>
  <si>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</si>
  <si>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</si>
  <si>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</si>
  <si>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</si>
  <si>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</si>
  <si>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</si>
  <si>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</si>
  <si>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</si>
  <si>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</si>
  <si>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</si>
  <si>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</si>
  <si>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</si>
  <si>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</si>
  <si>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</si>
  <si>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</si>
  <si>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</si>
  <si>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</si>
  <si>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</si>
  <si>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</si>
  <si>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</si>
  <si>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</si>
  <si>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</si>
  <si>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</si>
  <si>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</si>
  <si>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</si>
  <si>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</si>
  <si>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</si>
  <si>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</si>
  <si>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</si>
  <si>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</si>
  <si>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</si>
  <si>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</si>
  <si>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</si>
  <si>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</si>
  <si>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</si>
  <si>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</si>
  <si>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</si>
  <si>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</si>
  <si>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</si>
  <si>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</si>
  <si>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</si>
  <si>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</si>
  <si>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</si>
  <si>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</si>
  <si>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</si>
  <si>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</si>
  <si>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</si>
  <si>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</si>
  <si>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</si>
  <si>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</si>
  <si>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</si>
  <si>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</si>
  <si>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</si>
  <si>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</si>
  <si>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</si>
  <si>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</si>
  <si>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</si>
  <si>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</si>
  <si>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</si>
  <si>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</si>
  <si>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</si>
  <si>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</si>
  <si>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</si>
  <si>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</si>
  <si>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</si>
  <si>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</si>
  <si>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</si>
  <si>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</si>
  <si>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</si>
  <si>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</si>
  <si>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</si>
  <si>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</si>
  <si>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</si>
  <si>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</si>
  <si>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</si>
  <si>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</si>
  <si>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</si>
  <si>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</si>
  <si>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</si>
  <si>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</si>
  <si>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</si>
  <si>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</si>
  <si>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</si>
  <si>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</si>
  <si>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</si>
  <si>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</si>
  <si>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</si>
  <si>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</si>
  <si>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</si>
  <si>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</si>
  <si>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</si>
  <si>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</si>
  <si>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</si>
  <si>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</si>
  <si>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</si>
  <si>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</si>
  <si>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</si>
  <si>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</si>
  <si>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</si>
  <si>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</si>
  <si>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</si>
  <si>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</si>
  <si>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</si>
  <si>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</si>
  <si>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</si>
  <si>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</si>
  <si>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</si>
  <si>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</si>
  <si>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</si>
  <si>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</si>
  <si>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</si>
  <si>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</si>
  <si>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</si>
  <si>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</si>
  <si>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</si>
  <si>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</si>
  <si>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</si>
  <si>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</si>
  <si>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</si>
  <si>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</si>
  <si>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</si>
  <si>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</si>
  <si>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</si>
  <si>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</si>
  <si>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</si>
  <si>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</si>
  <si>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</si>
  <si>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</si>
  <si>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</si>
  <si>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</si>
  <si>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</si>
  <si>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</si>
  <si>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</si>
  <si>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</si>
  <si>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</si>
  <si>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</si>
  <si>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</si>
  <si>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</si>
  <si>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</si>
  <si>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</si>
  <si>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</si>
  <si>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</si>
  <si>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</si>
  <si>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</si>
  <si>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</si>
  <si>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</si>
  <si>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</si>
  <si>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</si>
  <si>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</si>
  <si>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</si>
  <si>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</si>
  <si>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</si>
  <si>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</si>
  <si>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</si>
  <si>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</si>
  <si>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</si>
  <si>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</si>
  <si>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</si>
  <si>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</si>
  <si>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</si>
  <si>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</si>
  <si>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</si>
  <si>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</si>
  <si>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</si>
  <si>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</si>
  <si>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</si>
  <si>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</si>
  <si>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</si>
  <si>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</si>
  <si>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</si>
  <si>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</si>
  <si>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</si>
  <si>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</si>
  <si>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</si>
  <si>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</si>
  <si>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</si>
  <si>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</si>
  <si>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</si>
  <si>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</si>
  <si>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</si>
  <si>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</si>
  <si>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</si>
  <si>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</si>
  <si>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</si>
  <si>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</si>
  <si>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</si>
  <si>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</si>
  <si>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</si>
  <si>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</si>
  <si>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</si>
  <si>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</si>
  <si>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</si>
  <si>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</si>
  <si>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</si>
  <si>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</si>
  <si>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</si>
  <si>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</si>
  <si>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</si>
  <si>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</si>
  <si>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</si>
  <si>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</si>
  <si>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</si>
  <si>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</si>
  <si>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</si>
  <si>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</si>
  <si>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</si>
  <si>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</si>
  <si>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</si>
  <si>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</si>
  <si>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</si>
  <si>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</si>
  <si>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</si>
  <si>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</si>
  <si>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</si>
  <si>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</si>
  <si>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</si>
  <si>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</si>
  <si>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</si>
  <si>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</si>
  <si>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</si>
  <si>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</si>
  <si>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</si>
  <si>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</si>
  <si>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</si>
  <si>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</si>
  <si>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</si>
  <si>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</si>
  <si>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</si>
  <si>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</si>
  <si>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</si>
  <si>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</si>
  <si>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</si>
  <si>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</si>
  <si>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</si>
  <si>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</si>
  <si>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</si>
  <si>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</si>
  <si>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</si>
  <si>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</si>
  <si>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</si>
  <si>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</si>
  <si>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</si>
  <si>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</si>
  <si>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</si>
  <si>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</si>
  <si>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</si>
  <si>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</si>
  <si>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</si>
  <si>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</si>
  <si>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</si>
  <si>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</si>
  <si>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</si>
  <si>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</si>
  <si>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</si>
  <si>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</si>
  <si>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</si>
  <si>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</si>
  <si>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</si>
  <si>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</si>
  <si>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</si>
  <si>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</si>
  <si>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</si>
  <si>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</si>
  <si>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</si>
  <si>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</si>
  <si>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</si>
  <si>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</si>
  <si>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</si>
  <si>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</si>
  <si>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</si>
  <si>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</si>
  <si>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</si>
  <si>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</si>
  <si>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</si>
  <si>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</si>
  <si>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</si>
  <si>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</si>
  <si>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</si>
  <si>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</si>
  <si>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</si>
  <si>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</si>
  <si>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</si>
  <si>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</si>
  <si>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</si>
  <si>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</si>
  <si>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</si>
  <si>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</si>
  <si>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</si>
  <si>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</si>
  <si>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</si>
  <si>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</si>
  <si>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</si>
  <si>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</si>
  <si>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</si>
  <si>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</si>
  <si>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</si>
  <si>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</si>
  <si>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</si>
  <si>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</si>
  <si>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</si>
  <si>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</si>
  <si>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</si>
  <si>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</si>
  <si>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</si>
  <si>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</si>
  <si>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</si>
  <si>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</si>
  <si>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</si>
  <si>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</si>
  <si>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</si>
  <si>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</si>
  <si>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</si>
  <si>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</si>
  <si>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</si>
  <si>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</si>
  <si>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</si>
  <si>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</si>
  <si>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</si>
  <si>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</si>
  <si>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</si>
  <si>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</si>
  <si>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</si>
  <si>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</si>
  <si>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</si>
  <si>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</si>
  <si>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</si>
  <si>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</si>
  <si>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</si>
  <si>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</si>
  <si>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</si>
  <si>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</si>
  <si>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</si>
  <si>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</si>
  <si>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</si>
  <si>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</si>
  <si>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</si>
  <si>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</si>
  <si>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</si>
  <si>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</si>
  <si>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</si>
  <si>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</si>
  <si>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</si>
  <si>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</si>
  <si>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</si>
  <si>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</si>
  <si>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</si>
  <si>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</si>
  <si>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</si>
  <si>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</si>
  <si>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</si>
  <si>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</si>
  <si>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</si>
  <si>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</si>
  <si>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</si>
  <si>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</si>
  <si>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</si>
  <si>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</si>
  <si>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</si>
  <si>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</si>
  <si>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</si>
  <si>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</si>
  <si>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</si>
  <si>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</si>
  <si>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</si>
  <si>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</si>
  <si>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</si>
  <si>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</si>
  <si>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</si>
  <si>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</si>
  <si>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</si>
  <si>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</si>
  <si>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</si>
  <si>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</si>
  <si>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</si>
  <si>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</si>
  <si>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</si>
  <si>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</si>
  <si>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</si>
  <si>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</si>
  <si>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</si>
  <si>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</si>
  <si>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</si>
  <si>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</si>
  <si>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</si>
  <si>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</si>
  <si>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</si>
  <si>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</si>
  <si>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</si>
  <si>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</si>
  <si>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</si>
  <si>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</si>
  <si>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</si>
  <si>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</si>
  <si>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</si>
  <si>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</si>
  <si>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</si>
  <si>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</si>
  <si>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</si>
  <si>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</si>
  <si>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</si>
  <si>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</si>
  <si>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</si>
  <si>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</si>
  <si>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</si>
  <si>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</si>
  <si>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</si>
  <si>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</si>
  <si>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</si>
  <si>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</si>
  <si>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</si>
  <si>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</si>
  <si>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</si>
  <si>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</si>
  <si>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</si>
  <si>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</si>
  <si>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</si>
  <si>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</si>
  <si>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</si>
  <si>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</si>
  <si>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</si>
  <si>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</si>
  <si>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</si>
  <si>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</si>
  <si>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</si>
  <si>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</si>
  <si>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</si>
  <si>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</si>
  <si>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</si>
  <si>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</si>
  <si>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</si>
  <si>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</si>
  <si>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</si>
  <si>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</si>
  <si>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</si>
  <si>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</si>
  <si>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</si>
  <si>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</si>
  <si>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</si>
  <si>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</si>
  <si>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</si>
  <si>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</si>
  <si>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</si>
  <si>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</si>
  <si>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</si>
  <si>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</si>
  <si>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</si>
  <si>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</si>
  <si>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</si>
  <si>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</si>
  <si>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</si>
  <si>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</si>
  <si>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</si>
  <si>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</si>
  <si>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</si>
  <si>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</si>
  <si>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</si>
  <si>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</si>
  <si>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</si>
  <si>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</si>
  <si>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</si>
  <si>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</si>
  <si>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</si>
  <si>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</si>
  <si>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</si>
  <si>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</si>
  <si>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</si>
  <si>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</si>
  <si>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</si>
  <si>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</si>
  <si>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</si>
  <si>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</si>
  <si>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</si>
  <si>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</si>
  <si>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</si>
  <si>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</si>
  <si>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</si>
  <si>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</si>
  <si>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</si>
  <si>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</si>
  <si>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</si>
  <si>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</si>
  <si>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</si>
  <si>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</si>
  <si>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</si>
  <si>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</si>
  <si>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</si>
  <si>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</si>
  <si>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</si>
  <si>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</si>
  <si>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</si>
  <si>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</si>
  <si>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</si>
  <si>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</si>
  <si>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</si>
  <si>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</si>
  <si>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</si>
  <si>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</si>
  <si>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</si>
  <si>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</si>
  <si>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</si>
  <si>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</si>
  <si>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</si>
  <si>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</si>
  <si>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</si>
  <si>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</si>
  <si>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</si>
  <si>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</si>
  <si>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</si>
  <si>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</si>
  <si>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</si>
  <si>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</si>
  <si>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</si>
  <si>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</si>
  <si>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</si>
  <si>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</si>
  <si>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</si>
  <si>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</si>
  <si>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</si>
  <si>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</si>
  <si>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</si>
  <si>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</si>
  <si>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</si>
  <si>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</si>
  <si>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</si>
  <si>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</si>
  <si>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</si>
  <si>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</si>
  <si>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</si>
  <si>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</si>
  <si>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</si>
  <si>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</si>
  <si>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</si>
  <si>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</si>
  <si>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</si>
  <si>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</si>
  <si>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</si>
  <si>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</si>
  <si>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</si>
  <si>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</si>
  <si>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</si>
  <si>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</si>
  <si>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</si>
  <si>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</si>
  <si>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</si>
  <si>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</si>
  <si>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</si>
  <si>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</si>
  <si>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</si>
  <si>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</si>
  <si>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</si>
  <si>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</si>
  <si>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</si>
  <si>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</si>
  <si>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</si>
  <si>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</si>
  <si>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</si>
  <si>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</si>
  <si>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</si>
  <si>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</si>
  <si>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</si>
  <si>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</si>
  <si>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</si>
  <si>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</si>
  <si>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</si>
  <si>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</si>
  <si>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</si>
  <si>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</si>
  <si>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</si>
  <si>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</si>
  <si>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</si>
  <si>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</si>
  <si>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</si>
  <si>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</si>
  <si>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</si>
  <si>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</si>
  <si>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</si>
  <si>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</si>
  <si>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</si>
  <si>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</si>
  <si>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</si>
  <si>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</si>
  <si>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</si>
  <si>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</si>
  <si>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</si>
  <si>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</si>
  <si>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</si>
  <si>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</si>
  <si>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</si>
  <si>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</si>
  <si>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</si>
  <si>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</si>
  <si>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</si>
  <si>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</si>
  <si>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</si>
  <si>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</si>
  <si>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</si>
  <si>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</si>
  <si>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</si>
  <si>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</si>
  <si>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</si>
  <si>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</si>
  <si>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</si>
  <si>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</si>
  <si>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</si>
  <si>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</si>
  <si>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</si>
  <si>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</si>
  <si>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</si>
  <si>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</si>
  <si>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</si>
  <si>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</si>
  <si>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</si>
  <si>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</si>
  <si>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</si>
  <si>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</si>
  <si>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</si>
  <si>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</si>
  <si>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</si>
  <si>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</si>
  <si>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</si>
  <si>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</si>
  <si>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</si>
  <si>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</si>
  <si>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</si>
  <si>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</si>
  <si>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</si>
  <si>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</si>
  <si>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</si>
  <si>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</si>
  <si>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</si>
  <si>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</si>
  <si>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</si>
  <si>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</si>
  <si>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</si>
  <si>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</si>
  <si>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</si>
  <si>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</si>
  <si>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</si>
  <si>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</si>
  <si>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</si>
  <si>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</si>
  <si>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</si>
  <si>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</si>
  <si>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</si>
  <si>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</si>
  <si>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</si>
  <si>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</si>
  <si>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</si>
  <si>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</si>
  <si>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</si>
  <si>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</si>
  <si>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</si>
  <si>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</si>
  <si>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</si>
  <si>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</si>
  <si>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</si>
  <si>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</si>
  <si>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</si>
  <si>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</si>
  <si>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</si>
  <si>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</si>
  <si>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</si>
  <si>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</si>
  <si>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</si>
  <si>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</si>
  <si>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</si>
  <si>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</si>
  <si>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</si>
  <si>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</si>
  <si>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</si>
  <si>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</si>
  <si>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</si>
  <si>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</si>
  <si>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</si>
  <si>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</si>
  <si>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</si>
  <si>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</si>
  <si>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</si>
  <si>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</si>
  <si>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</si>
  <si>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</si>
  <si>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</si>
  <si>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</si>
  <si>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</si>
  <si>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</si>
  <si>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</si>
  <si>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</si>
  <si>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</si>
  <si>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</si>
  <si>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</si>
  <si>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</si>
  <si>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</si>
  <si>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</si>
  <si>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</si>
  <si>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</si>
  <si>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</si>
  <si>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</si>
  <si>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</si>
  <si>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</si>
  <si>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</si>
  <si>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</si>
  <si>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</si>
  <si>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</si>
  <si>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</si>
  <si>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</si>
  <si>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</si>
  <si>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</si>
  <si>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</si>
  <si>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</si>
  <si>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</si>
  <si>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</si>
  <si>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</si>
  <si>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</si>
  <si>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</si>
  <si>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</si>
  <si>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</si>
  <si>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</si>
  <si>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</si>
  <si>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</si>
  <si>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</si>
  <si>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</si>
  <si>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</si>
  <si>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</si>
  <si>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</si>
  <si>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</si>
  <si>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</si>
  <si>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</si>
  <si>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</si>
  <si>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</si>
  <si>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</si>
  <si>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</si>
  <si>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</si>
  <si>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</si>
  <si>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</si>
  <si>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</si>
  <si>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</si>
  <si>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</si>
  <si>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</si>
  <si>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</si>
  <si>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</si>
  <si>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</si>
  <si>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</si>
  <si>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</si>
  <si>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</si>
  <si>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</si>
  <si>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</si>
  <si>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</si>
  <si>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</si>
  <si>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</si>
  <si>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</si>
  <si>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</si>
  <si>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</si>
  <si>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</si>
  <si>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</si>
  <si>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</si>
  <si>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</si>
  <si>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</si>
  <si>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</si>
  <si>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</si>
  <si>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</si>
  <si>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</si>
  <si>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</si>
  <si>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</si>
  <si>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</si>
  <si>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</si>
  <si>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</si>
  <si>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</si>
  <si>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</si>
  <si>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</si>
  <si>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</si>
  <si>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</si>
  <si>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</si>
  <si>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</si>
  <si>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</si>
  <si>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</si>
  <si>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</si>
  <si>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</si>
  <si>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</si>
  <si>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</si>
  <si>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</si>
  <si>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</si>
  <si>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</si>
  <si>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</si>
  <si>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</si>
  <si>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</si>
  <si>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</si>
  <si>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</si>
  <si>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</si>
  <si>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</si>
  <si>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</si>
  <si>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</si>
  <si>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</si>
  <si>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</si>
  <si>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</si>
  <si>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</si>
  <si>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</si>
  <si>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</si>
  <si>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</si>
  <si>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</si>
  <si>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</si>
  <si>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</si>
  <si>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</si>
  <si>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</si>
  <si>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</si>
  <si>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</si>
  <si>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</si>
  <si>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</si>
  <si>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</si>
  <si>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</si>
  <si>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</si>
  <si>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</si>
  <si>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</si>
  <si>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</si>
  <si>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</si>
  <si>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</si>
  <si>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</si>
  <si>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</si>
  <si>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</si>
  <si>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</si>
  <si>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</si>
  <si>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</si>
  <si>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</si>
  <si>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</si>
  <si>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</si>
  <si>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</si>
  <si>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</si>
  <si>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</si>
  <si>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</si>
  <si>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</si>
  <si>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</si>
  <si>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</si>
  <si>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</si>
  <si>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</si>
  <si>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</si>
  <si>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</si>
  <si>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</si>
  <si>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</si>
  <si>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</si>
  <si>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</si>
  <si>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</si>
  <si>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</si>
  <si>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</si>
  <si>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</si>
  <si>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</si>
  <si>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</si>
  <si>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</si>
  <si>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</si>
  <si>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</si>
  <si>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</si>
  <si>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</si>
  <si>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</si>
  <si>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</si>
  <si>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</si>
  <si>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</si>
  <si>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</si>
  <si>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</si>
  <si>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</si>
  <si>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</si>
  <si>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</si>
  <si>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</si>
  <si>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</si>
  <si>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</si>
  <si>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</si>
  <si>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</si>
  <si>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</si>
  <si>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</si>
  <si>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</si>
  <si>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</si>
  <si>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</si>
  <si>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</si>
  <si>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</si>
  <si>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</si>
  <si>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</si>
  <si>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</si>
  <si>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</si>
  <si>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</si>
  <si>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</si>
  <si>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</si>
  <si>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</si>
  <si>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</si>
  <si>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</si>
  <si>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</si>
  <si>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</si>
  <si>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</si>
  <si>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</si>
  <si>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</si>
  <si>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</si>
  <si>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</si>
  <si>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</si>
  <si>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</si>
  <si>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</si>
  <si>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</si>
  <si>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</si>
  <si>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</si>
  <si>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</si>
  <si>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</si>
  <si>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</si>
  <si>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</si>
  <si>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</si>
  <si>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</si>
  <si>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</si>
  <si>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</si>
  <si>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</si>
  <si>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</si>
  <si>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</si>
  <si>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</si>
  <si>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</si>
  <si>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</si>
  <si>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</si>
  <si>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</si>
  <si>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</si>
  <si>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</si>
  <si>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</si>
  <si>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</si>
  <si>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</si>
  <si>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</si>
  <si>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</si>
  <si>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</si>
  <si>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</si>
  <si>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</si>
  <si>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</si>
  <si>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</si>
  <si>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</si>
  <si>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</si>
  <si>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</si>
  <si>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</si>
  <si>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</si>
  <si>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</si>
  <si>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</si>
  <si>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</si>
  <si>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</si>
  <si>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</si>
  <si>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</si>
  <si>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</si>
  <si>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</si>
  <si>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</si>
  <si>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</si>
  <si>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</si>
  <si>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</si>
  <si>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</si>
  <si>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</si>
  <si>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</si>
  <si>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</si>
  <si>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</si>
  <si>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</si>
  <si>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</si>
  <si>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</si>
  <si>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</si>
  <si>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</si>
  <si>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</si>
  <si>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</si>
  <si>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</si>
  <si>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</si>
  <si>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</si>
  <si>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</si>
  <si>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</si>
  <si>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</si>
  <si>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</si>
  <si>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</si>
  <si>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</si>
  <si>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</si>
  <si>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</si>
  <si>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</si>
  <si>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</si>
  <si>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</si>
  <si>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</si>
  <si>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</si>
  <si>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</si>
  <si>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</si>
  <si>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</si>
  <si>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</si>
  <si>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</si>
  <si>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</si>
  <si>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</si>
  <si>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</si>
  <si>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</si>
  <si>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</si>
  <si>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</si>
  <si>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</si>
  <si>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</si>
  <si>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</si>
  <si>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</si>
  <si>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</si>
  <si>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</si>
  <si>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</si>
  <si>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</si>
  <si>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</si>
  <si>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</si>
  <si>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</si>
  <si>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</si>
  <si>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</si>
  <si>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</si>
  <si>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</si>
  <si>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</si>
  <si>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</si>
  <si>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</si>
  <si>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</si>
  <si>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</si>
  <si>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</si>
  <si>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</si>
  <si>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</si>
  <si>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</si>
  <si>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</si>
  <si>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</si>
  <si>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</si>
  <si>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</si>
  <si>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</si>
  <si>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</si>
  <si>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</si>
  <si>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</si>
  <si>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</si>
  <si>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</si>
  <si>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</si>
  <si>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</si>
  <si>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</si>
  <si>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</si>
  <si>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</si>
  <si>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</si>
  <si>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</si>
  <si>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</si>
  <si>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</si>
  <si>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</si>
  <si>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</si>
  <si>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</si>
  <si>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</si>
  <si>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</si>
  <si>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</si>
  <si>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</si>
  <si>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</si>
  <si>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</si>
  <si>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</si>
  <si>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</si>
  <si>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</si>
  <si>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</si>
  <si>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</si>
  <si>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</si>
  <si>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</si>
  <si>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</si>
  <si>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</si>
  <si>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</si>
  <si>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</si>
  <si>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</si>
  <si>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</si>
  <si>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</si>
  <si>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</si>
  <si>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</si>
  <si>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</si>
  <si>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</si>
  <si>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</si>
  <si>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</si>
  <si>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</si>
  <si>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</si>
  <si>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</si>
  <si>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</si>
  <si>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</si>
  <si>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</si>
  <si>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</si>
  <si>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</si>
  <si>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</si>
  <si>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</si>
  <si>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</si>
  <si>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</si>
  <si>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</si>
  <si>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</si>
  <si>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</si>
  <si>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</si>
  <si>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</si>
  <si>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</si>
  <si>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</si>
  <si>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</si>
  <si>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</si>
  <si>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</si>
  <si>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</si>
  <si>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</si>
  <si>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</si>
  <si>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</si>
  <si>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</si>
  <si>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</si>
  <si>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</si>
  <si>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</si>
  <si>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</si>
  <si>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</si>
  <si>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</si>
  <si>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</si>
  <si>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</si>
  <si>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</si>
  <si>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</si>
  <si>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</si>
  <si>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</si>
  <si>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</si>
  <si>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</si>
  <si>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</si>
  <si>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</si>
  <si>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</si>
  <si>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</si>
  <si>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</si>
  <si>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</si>
  <si>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</si>
  <si>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</si>
  <si>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</si>
  <si>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</si>
  <si>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</si>
  <si>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</si>
  <si>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</si>
  <si>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</si>
  <si>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</si>
  <si>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</si>
  <si>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</si>
  <si>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</si>
  <si>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</si>
  <si>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</si>
  <si>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</si>
  <si>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</si>
  <si>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</si>
  <si>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</si>
  <si>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</si>
  <si>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</si>
  <si>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</si>
  <si>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</si>
  <si>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</si>
  <si>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</si>
  <si>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</si>
  <si>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</si>
  <si>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</si>
  <si>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</si>
  <si>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</si>
  <si>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</si>
  <si>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</si>
  <si>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</si>
  <si>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</si>
  <si>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</si>
  <si>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</si>
  <si>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</si>
  <si>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</si>
  <si>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</si>
  <si>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</si>
  <si>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</si>
  <si>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</si>
  <si>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</si>
  <si>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</si>
  <si>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</si>
  <si>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</si>
  <si>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</si>
  <si>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</si>
  <si>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</si>
  <si>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</si>
  <si>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</si>
  <si>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</si>
  <si>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</si>
  <si>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</si>
  <si>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</si>
  <si>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</si>
  <si>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</si>
  <si>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</si>
  <si>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</si>
  <si>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</si>
  <si>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</si>
  <si>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</si>
  <si>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</si>
  <si>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</si>
  <si>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</si>
  <si>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</si>
  <si>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</si>
  <si>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</si>
  <si>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</si>
  <si>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</si>
  <si>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</si>
  <si>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</si>
  <si>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</si>
  <si>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</si>
  <si>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</si>
  <si>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</si>
  <si>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</si>
  <si>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</si>
  <si>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</si>
  <si>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</si>
  <si>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</si>
  <si>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</si>
  <si>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</si>
  <si>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</si>
  <si>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</si>
  <si>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</si>
  <si>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</si>
  <si>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</si>
  <si>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</si>
  <si>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</si>
  <si>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</si>
  <si>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</si>
  <si>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</si>
  <si>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</si>
  <si>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</si>
  <si>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</si>
  <si>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</si>
  <si>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</si>
  <si>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</si>
  <si>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</si>
  <si>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</si>
  <si>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</si>
  <si>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</si>
  <si>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</si>
  <si>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</si>
  <si>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</si>
  <si>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</si>
  <si>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</si>
  <si>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</si>
  <si>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</si>
  <si>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</si>
  <si>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</si>
  <si>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</si>
  <si>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</si>
  <si>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</si>
  <si>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</si>
  <si>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</si>
  <si>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</si>
  <si>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</si>
  <si>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</si>
  <si>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</si>
  <si>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</si>
  <si>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</si>
  <si>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</si>
  <si>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</si>
  <si>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</si>
  <si>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</si>
  <si>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</si>
  <si>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</si>
  <si>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</si>
  <si>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</si>
  <si>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</si>
  <si>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</si>
  <si>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</si>
  <si>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</si>
  <si>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</si>
  <si>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</si>
  <si>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</si>
  <si>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</si>
  <si>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</si>
  <si>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</si>
  <si>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</si>
  <si>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</si>
  <si>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</si>
  <si>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</si>
  <si>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</si>
  <si>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</si>
  <si>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</si>
  <si>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</si>
  <si>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</si>
  <si>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</si>
  <si>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</si>
  <si>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</si>
  <si>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</si>
  <si>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</si>
  <si>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</si>
  <si>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</si>
  <si>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</si>
  <si>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</si>
  <si>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</si>
  <si>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</si>
  <si>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</si>
  <si>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</si>
  <si>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</si>
  <si>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</si>
  <si>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</si>
  <si>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</si>
  <si>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</si>
  <si>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</si>
  <si>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</si>
  <si>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</si>
  <si>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</si>
  <si>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</si>
  <si>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</si>
  <si>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</si>
  <si>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</si>
  <si>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</si>
  <si>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</si>
  <si>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</si>
  <si>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</si>
  <si>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</si>
  <si>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</si>
  <si>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</si>
  <si>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</si>
  <si>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</si>
  <si>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</si>
  <si>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</si>
  <si>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</si>
  <si>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</si>
  <si>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</si>
  <si>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</si>
  <si>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</si>
  <si>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</si>
  <si>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</si>
  <si>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</si>
  <si>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</si>
  <si>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</si>
  <si>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</si>
  <si>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</si>
  <si>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</si>
  <si>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</si>
  <si>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</si>
  <si>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</si>
  <si>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</si>
  <si>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</si>
  <si>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</si>
  <si>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</si>
  <si>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</si>
  <si>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</si>
  <si>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</si>
  <si>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</si>
  <si>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</si>
  <si>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</si>
  <si>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</si>
  <si>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</si>
  <si>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</si>
  <si>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</si>
  <si>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</si>
  <si>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</si>
  <si>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</si>
  <si>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</si>
  <si>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</si>
  <si>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</si>
  <si>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</si>
  <si>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</si>
  <si>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</si>
  <si>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</si>
  <si>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</si>
  <si>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</si>
  <si>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</si>
  <si>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</si>
  <si>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</si>
  <si>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</si>
  <si>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</si>
  <si>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</si>
  <si>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</si>
  <si>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</si>
  <si>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</si>
  <si>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</si>
  <si>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</si>
  <si>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</si>
  <si>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</si>
  <si>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</si>
  <si>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</si>
  <si>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</si>
  <si>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</si>
  <si>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</si>
  <si>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</si>
  <si>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</si>
  <si>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</si>
  <si>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</si>
  <si>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</si>
  <si>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</si>
  <si>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</si>
  <si>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</si>
  <si>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</si>
  <si>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</si>
  <si>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</si>
  <si>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</si>
  <si>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</si>
  <si>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</si>
  <si>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</si>
  <si>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</si>
  <si>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</si>
  <si>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</si>
  <si>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</si>
  <si>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</si>
  <si>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</si>
  <si>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</si>
  <si>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</si>
  <si>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</si>
  <si>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</si>
  <si>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</si>
  <si>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</si>
  <si>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</si>
  <si>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</si>
  <si>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</si>
  <si>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</si>
  <si>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</si>
  <si>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</si>
  <si>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</si>
  <si>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</si>
  <si>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</si>
  <si>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</si>
  <si>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</si>
  <si>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</si>
  <si>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</si>
  <si>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</si>
  <si>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</si>
  <si>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</si>
  <si>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</si>
  <si>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</si>
  <si>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</si>
  <si>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</si>
  <si>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</si>
  <si>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</si>
  <si>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</si>
  <si>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</si>
  <si>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</si>
  <si>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</si>
  <si>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</si>
  <si>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</si>
  <si>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</si>
  <si>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</si>
  <si>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</si>
  <si>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</si>
  <si>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</si>
  <si>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</si>
  <si>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</si>
  <si>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</si>
  <si>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</si>
  <si>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</si>
  <si>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</si>
  <si>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</si>
  <si>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</si>
  <si>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</si>
  <si>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</si>
  <si>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</si>
  <si>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</si>
  <si>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</si>
  <si>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</si>
  <si>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</si>
  <si>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</si>
  <si>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</si>
  <si>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</si>
  <si>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</si>
  <si>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</si>
  <si>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</si>
  <si>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</si>
  <si>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</si>
  <si>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</si>
  <si>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</si>
  <si>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</si>
  <si>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</si>
  <si>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</si>
  <si>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</si>
  <si>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</si>
  <si>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</si>
  <si>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</si>
  <si>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</si>
  <si>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</si>
  <si>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</si>
  <si>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</si>
  <si>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</si>
  <si>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</si>
  <si>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</si>
  <si>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</si>
  <si>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</si>
  <si>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</si>
  <si>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</si>
  <si>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</si>
  <si>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</si>
  <si>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</si>
  <si>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</si>
  <si>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</si>
  <si>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</si>
  <si>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</si>
  <si>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</si>
  <si>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</si>
  <si>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</si>
  <si>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</si>
  <si>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</si>
  <si>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</si>
  <si>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</si>
  <si>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</si>
  <si>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</si>
  <si>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</si>
  <si>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</si>
  <si>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</si>
  <si>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</si>
  <si>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</si>
  <si>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</si>
  <si>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</si>
  <si>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</si>
  <si>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</si>
  <si>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</si>
  <si>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</si>
  <si>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</si>
  <si>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</si>
  <si>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</si>
  <si>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</si>
  <si>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</si>
  <si>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</si>
  <si>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</si>
  <si>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</si>
  <si>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</si>
  <si>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</si>
  <si>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</si>
  <si>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</si>
  <si>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</si>
  <si>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</si>
  <si>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</si>
  <si>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</si>
  <si>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</si>
  <si>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</si>
  <si>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</si>
  <si>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</si>
  <si>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</si>
  <si>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</si>
  <si>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</si>
  <si>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</si>
  <si>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</si>
  <si>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</si>
  <si>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</si>
  <si>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</si>
  <si>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</si>
  <si>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</si>
  <si>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</si>
  <si>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</si>
  <si>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</si>
  <si>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</si>
  <si>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</si>
  <si>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</si>
  <si>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</si>
  <si>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</si>
  <si>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</si>
  <si>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</si>
  <si>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</si>
  <si>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</si>
  <si>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</si>
  <si>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</si>
  <si>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</si>
  <si>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</si>
  <si>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</si>
  <si>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</si>
  <si>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</si>
  <si>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</si>
  <si>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</si>
  <si>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</si>
  <si>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</si>
  <si>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</si>
  <si>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</si>
  <si>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</si>
  <si>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</si>
  <si>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</si>
  <si>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</si>
  <si>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</si>
  <si>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</si>
  <si>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</si>
  <si>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</si>
  <si>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</si>
  <si>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</si>
  <si>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</si>
  <si>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</si>
  <si>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</si>
  <si>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</si>
  <si>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</si>
  <si>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</si>
  <si>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</si>
  <si>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</si>
  <si>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</si>
  <si>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</si>
  <si>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</si>
  <si>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</si>
  <si>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</si>
  <si>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</si>
  <si>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</si>
  <si>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</si>
  <si>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</si>
  <si>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</si>
  <si>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</si>
  <si>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</si>
  <si>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</si>
  <si>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</si>
  <si>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</si>
  <si>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</si>
  <si>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</si>
  <si>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</si>
  <si>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</si>
  <si>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</si>
  <si>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</si>
  <si>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</si>
  <si>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</si>
  <si>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</si>
  <si>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</si>
  <si>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</si>
  <si>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</si>
  <si>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</si>
  <si>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</si>
  <si>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</si>
  <si>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</si>
  <si>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</si>
  <si>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</si>
  <si>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</si>
  <si>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</si>
  <si>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</si>
  <si>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</si>
  <si>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</si>
  <si>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</si>
  <si>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</si>
  <si>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</si>
  <si>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</si>
  <si>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</si>
  <si>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</si>
  <si>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</si>
  <si>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</si>
  <si>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</si>
  <si>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</si>
  <si>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</si>
  <si>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</si>
  <si>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</si>
  <si>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</si>
  <si>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</si>
  <si>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</si>
  <si>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</si>
  <si>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</si>
  <si>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</si>
  <si>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</si>
  <si>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</si>
  <si>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</si>
  <si>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</si>
  <si>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</si>
  <si>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</si>
  <si>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</si>
  <si>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</si>
  <si>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</si>
  <si>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</si>
  <si>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</si>
  <si>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</si>
  <si>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</si>
  <si>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</si>
  <si>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</si>
  <si>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</si>
  <si>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</si>
  <si>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</si>
  <si>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</si>
  <si>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</si>
  <si>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</si>
  <si>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</si>
  <si>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</si>
  <si>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</si>
  <si>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</si>
  <si>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</si>
  <si>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</si>
  <si>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</si>
  <si>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</si>
  <si>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</si>
  <si>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</si>
  <si>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</si>
  <si>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</si>
  <si>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</si>
  <si>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</si>
  <si>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</si>
  <si>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</si>
  <si>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</si>
  <si>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</si>
  <si>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</si>
  <si>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</si>
  <si>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</si>
  <si>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</si>
  <si>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</si>
  <si>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</si>
  <si>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</si>
  <si>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</si>
  <si>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</si>
  <si>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</si>
  <si>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</si>
  <si>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</si>
  <si>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</si>
  <si>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</si>
  <si>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</si>
  <si>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</si>
  <si>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</si>
  <si>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</si>
  <si>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</si>
  <si>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</si>
  <si>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</si>
  <si>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</si>
  <si>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</si>
  <si>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</si>
  <si>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</si>
  <si>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</si>
  <si>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</si>
  <si>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</si>
  <si>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</si>
  <si>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</si>
  <si>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</si>
  <si>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</si>
  <si>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</si>
  <si>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</si>
  <si>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</si>
  <si>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</si>
  <si>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</si>
  <si>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</si>
  <si>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</si>
  <si>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</si>
  <si>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</si>
  <si>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</si>
  <si>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</si>
  <si>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</si>
  <si>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</si>
  <si>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</si>
  <si>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</si>
  <si>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</si>
  <si>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</si>
  <si>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</si>
  <si>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</si>
  <si>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</si>
  <si>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</si>
  <si>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</si>
  <si>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</si>
  <si>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</si>
  <si>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</si>
  <si>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</si>
  <si>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</si>
  <si>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</si>
  <si>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</si>
  <si>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</si>
  <si>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</si>
  <si>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</si>
  <si>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</si>
  <si>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</si>
  <si>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</si>
  <si>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</si>
  <si>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</si>
  <si>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</si>
  <si>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</si>
  <si>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</si>
  <si>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</si>
  <si>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</si>
  <si>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</si>
  <si>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</si>
  <si>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</si>
  <si>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</si>
  <si>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</si>
  <si>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</si>
  <si>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</si>
  <si>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</si>
  <si>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</si>
  <si>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</si>
  <si>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</si>
  <si>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</si>
  <si>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</si>
  <si>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</si>
  <si>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</si>
  <si>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</si>
  <si>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</si>
  <si>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</si>
  <si>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</si>
  <si>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</si>
  <si>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</si>
  <si>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</si>
  <si>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</si>
  <si>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</si>
  <si>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</si>
  <si>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</si>
  <si>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</si>
  <si>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</si>
  <si>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</si>
  <si>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</si>
  <si>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</si>
  <si>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</si>
  <si>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</si>
  <si>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</si>
  <si>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</si>
  <si>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</si>
  <si>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</si>
  <si>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</si>
  <si>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</si>
  <si>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</si>
  <si>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</si>
  <si>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</si>
  <si>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</si>
  <si>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</si>
  <si>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</si>
  <si>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</si>
  <si>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</si>
  <si>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</si>
  <si>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</si>
  <si>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</si>
  <si>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</si>
  <si>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</si>
  <si>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</si>
  <si>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</si>
  <si>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</si>
  <si>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</si>
  <si>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</si>
  <si>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</si>
  <si>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</si>
  <si>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</si>
  <si>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</si>
  <si>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</si>
  <si>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</si>
  <si>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</si>
  <si>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</si>
  <si>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</si>
  <si>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</si>
  <si>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</si>
  <si>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</si>
  <si>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</si>
  <si>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</si>
  <si>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</si>
  <si>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</si>
  <si>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</si>
  <si>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</si>
  <si>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</si>
  <si>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</si>
  <si>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</si>
  <si>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</si>
  <si>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</si>
  <si>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</si>
  <si>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</si>
  <si>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</si>
  <si>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</si>
  <si>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</si>
  <si>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</si>
  <si>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</si>
  <si>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</si>
  <si>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</si>
  <si>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</si>
  <si>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</si>
  <si>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</si>
  <si>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</si>
  <si>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</si>
  <si>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</si>
  <si>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</si>
  <si>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</si>
  <si>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</si>
  <si>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</si>
  <si>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</si>
  <si>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</si>
  <si>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</si>
  <si>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</si>
  <si>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</si>
  <si>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</si>
  <si>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</si>
  <si>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</si>
  <si>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</si>
  <si>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</si>
  <si>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</si>
  <si>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</si>
  <si>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</si>
  <si>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</si>
  <si>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</si>
  <si>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</si>
  <si>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</si>
  <si>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</si>
  <si>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</si>
  <si>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</si>
  <si>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</si>
  <si>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</si>
  <si>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</si>
  <si>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</si>
  <si>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</si>
  <si>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</si>
  <si>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</si>
  <si>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</si>
  <si>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</si>
  <si>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</si>
  <si>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</si>
  <si>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</si>
  <si>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</si>
  <si>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</si>
  <si>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</si>
  <si>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</si>
  <si>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</si>
  <si>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</si>
  <si>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</si>
  <si>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</si>
  <si>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</si>
  <si>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</si>
  <si>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</si>
  <si>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</si>
  <si>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</si>
  <si>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</si>
  <si>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</si>
  <si>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</si>
  <si>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</si>
  <si>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</si>
  <si>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</si>
  <si>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</si>
  <si>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</si>
  <si>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</si>
  <si>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</si>
  <si>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</si>
  <si>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</si>
  <si>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</si>
  <si>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</si>
  <si>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</si>
  <si>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</si>
  <si>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</si>
  <si>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</si>
  <si>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</si>
  <si>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</si>
  <si>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</si>
  <si>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</si>
  <si>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</si>
  <si>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</si>
  <si>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</si>
  <si>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</si>
  <si>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</si>
  <si>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</si>
  <si>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</si>
  <si>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</si>
  <si>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</si>
  <si>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</si>
  <si>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</si>
  <si>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</si>
  <si>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</si>
  <si>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</si>
  <si>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</si>
  <si>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</si>
  <si>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</si>
  <si>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</si>
  <si>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</si>
  <si>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</si>
  <si>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</si>
  <si>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</si>
  <si>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</si>
  <si>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</si>
  <si>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</si>
  <si>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</si>
  <si>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</si>
  <si>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</si>
  <si>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</si>
  <si>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</si>
  <si>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</si>
  <si>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</si>
  <si>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</si>
  <si>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</si>
  <si>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</si>
  <si>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</si>
  <si>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</si>
  <si>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</si>
  <si>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</si>
  <si>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</si>
  <si>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</si>
  <si>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</si>
  <si>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</si>
  <si>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</si>
  <si>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</si>
  <si>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</si>
  <si>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</si>
  <si>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</si>
  <si>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</si>
  <si>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</si>
  <si>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</si>
  <si>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</si>
  <si>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</si>
  <si>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</si>
  <si>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</si>
  <si>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</si>
  <si>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</si>
  <si>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</si>
  <si>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</si>
  <si>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</si>
  <si>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</si>
  <si>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</si>
  <si>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</si>
  <si>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</si>
  <si>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</si>
  <si>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</si>
  <si>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</si>
  <si>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</si>
  <si>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</si>
  <si>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</si>
  <si>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</si>
  <si>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</si>
  <si>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</si>
  <si>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</si>
  <si>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</si>
  <si>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</si>
  <si>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</si>
  <si>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</si>
  <si>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</si>
  <si>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</si>
  <si>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</si>
  <si>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</si>
  <si>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</si>
  <si>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</si>
  <si>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</si>
  <si>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</si>
  <si>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</si>
  <si>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</si>
  <si>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</si>
  <si>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</si>
  <si>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</si>
  <si>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</si>
  <si>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</si>
  <si>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</si>
  <si>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</si>
  <si>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</si>
  <si>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</si>
  <si>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</si>
  <si>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</si>
  <si>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</si>
  <si>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</si>
  <si>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</si>
  <si>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</si>
  <si>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</si>
  <si>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</si>
  <si>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</si>
  <si>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</si>
  <si>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</si>
  <si>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</si>
  <si>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</si>
  <si>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</si>
  <si>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</si>
  <si>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</si>
  <si>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</si>
  <si>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</si>
  <si>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</si>
  <si>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</si>
  <si>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</si>
  <si>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</si>
  <si>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</si>
  <si>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</si>
  <si>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</si>
  <si>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</si>
  <si>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</si>
  <si>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</si>
  <si>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</si>
  <si>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</si>
  <si>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</si>
  <si>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</si>
  <si>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</si>
  <si>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</si>
  <si>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</si>
  <si>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</si>
  <si>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</si>
  <si>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</si>
  <si>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</si>
  <si>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</si>
  <si>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</si>
  <si>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</si>
  <si>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</si>
  <si>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</si>
  <si>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</si>
  <si>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</si>
  <si>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</si>
  <si>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</si>
  <si>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</si>
  <si>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</si>
  <si>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</si>
  <si>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</si>
  <si>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</si>
  <si>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</si>
  <si>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</si>
  <si>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</si>
  <si>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</si>
  <si>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</si>
  <si>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</si>
  <si>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</si>
  <si>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</si>
  <si>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</si>
  <si>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</si>
  <si>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</si>
  <si>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</si>
  <si>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</si>
  <si>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</si>
  <si>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</si>
  <si>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</si>
  <si>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</si>
  <si>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</si>
  <si>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</si>
  <si>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</si>
  <si>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</si>
  <si>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</si>
  <si>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</si>
  <si>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</si>
  <si>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</si>
  <si>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</si>
  <si>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</si>
  <si>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</si>
  <si>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</si>
  <si>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</si>
  <si>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</si>
  <si>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</si>
  <si>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</si>
  <si>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</si>
  <si>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</si>
  <si>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</si>
  <si>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</si>
  <si>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</si>
  <si>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</si>
  <si>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</si>
  <si>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</si>
  <si>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</si>
  <si>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</si>
  <si>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</si>
  <si>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</si>
  <si>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</si>
  <si>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</si>
  <si>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</si>
  <si>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</si>
  <si>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</si>
  <si>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</si>
  <si>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</si>
  <si>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</si>
  <si>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</si>
  <si>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</si>
  <si>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</si>
  <si>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</si>
  <si>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</si>
  <si>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</si>
  <si>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</si>
  <si>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</si>
  <si>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</si>
  <si>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</si>
  <si>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</si>
  <si>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</si>
  <si>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</si>
  <si>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</si>
  <si>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</si>
  <si>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</si>
  <si>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</si>
  <si>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</si>
  <si>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</si>
  <si>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</si>
  <si>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</si>
  <si>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</si>
  <si>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</si>
  <si>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</si>
  <si>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</si>
  <si>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</si>
  <si>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</si>
  <si>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</si>
  <si>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</si>
  <si>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</si>
  <si>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</si>
  <si>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</si>
  <si>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</si>
  <si>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</si>
  <si>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</si>
  <si>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</si>
  <si>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</si>
  <si>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</si>
  <si>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</si>
  <si>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</si>
  <si>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</si>
  <si>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</si>
  <si>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</si>
  <si>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</si>
  <si>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</si>
  <si>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</si>
  <si>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</si>
  <si>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</si>
  <si>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</si>
  <si>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</si>
  <si>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</si>
  <si>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</si>
  <si>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</si>
  <si>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</si>
  <si>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</si>
  <si>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</si>
  <si>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</si>
  <si>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</si>
  <si>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</si>
  <si>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</si>
  <si>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</si>
  <si>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</si>
  <si>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</si>
  <si>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</si>
  <si>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</si>
  <si>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</si>
  <si>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</si>
  <si>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</si>
  <si>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</si>
  <si>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</si>
  <si>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</si>
  <si>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</si>
  <si>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</si>
  <si>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</si>
  <si>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</si>
  <si>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</si>
  <si>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</si>
  <si>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</si>
  <si>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</si>
  <si>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</si>
  <si>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</si>
  <si>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</si>
  <si>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</si>
  <si>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</si>
  <si>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</si>
  <si>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</si>
  <si>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</si>
  <si>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</si>
  <si>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</si>
  <si>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</si>
  <si>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</si>
  <si>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</si>
  <si>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</si>
  <si>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</si>
  <si>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</si>
  <si>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</si>
  <si>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</si>
  <si>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</si>
  <si>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</si>
  <si>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</si>
  <si>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</si>
  <si>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</si>
  <si>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</si>
  <si>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</si>
  <si>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</si>
  <si>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</si>
  <si>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</si>
  <si>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</si>
  <si>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</si>
  <si>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</si>
  <si>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</si>
  <si>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</si>
  <si>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</si>
  <si>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</si>
  <si>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</si>
  <si>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</si>
  <si>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</si>
  <si>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</si>
  <si>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</si>
  <si>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</si>
  <si>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</si>
  <si>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</si>
  <si>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</si>
  <si>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</si>
  <si>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</si>
  <si>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</si>
  <si>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</si>
  <si>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</si>
  <si>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</si>
  <si>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</si>
  <si>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</si>
  <si>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</si>
  <si>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</si>
  <si>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</si>
  <si>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</si>
  <si>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</si>
  <si>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</si>
  <si>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</si>
  <si>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</si>
  <si>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</si>
  <si>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</si>
  <si>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</si>
  <si>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</si>
  <si>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</si>
  <si>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</si>
  <si>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</si>
  <si>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</si>
  <si>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</si>
  <si>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</si>
  <si>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</si>
  <si>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</si>
  <si>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</si>
  <si>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</si>
  <si>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</si>
  <si>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</si>
  <si>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</si>
  <si>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</si>
  <si>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</si>
  <si>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</si>
  <si>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</si>
  <si>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</si>
  <si>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</si>
  <si>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</si>
  <si>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</si>
  <si>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</si>
  <si>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</si>
  <si>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</si>
  <si>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</si>
  <si>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</si>
  <si>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</si>
  <si>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</si>
  <si>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</si>
  <si>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</si>
  <si>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</si>
  <si>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</si>
  <si>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</si>
  <si>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</si>
  <si>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</si>
  <si>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</si>
  <si>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</si>
  <si>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</si>
  <si>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</si>
  <si>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</si>
  <si>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</si>
  <si>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</si>
  <si>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</si>
  <si>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</si>
  <si>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</si>
  <si>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</si>
  <si>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</si>
  <si>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</si>
  <si>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</si>
  <si>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</si>
  <si>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</si>
  <si>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</si>
  <si>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</si>
  <si>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</si>
  <si>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</si>
  <si>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</si>
  <si>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</si>
  <si>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</si>
  <si>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</si>
  <si>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</si>
  <si>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</si>
  <si>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</si>
  <si>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</si>
  <si>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</si>
  <si>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</si>
  <si>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</si>
  <si>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</si>
  <si>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</si>
  <si>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</si>
  <si>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</si>
  <si>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</si>
  <si>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</si>
  <si>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</si>
  <si>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</si>
  <si>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</si>
  <si>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</si>
  <si>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</si>
  <si>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</si>
  <si>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</si>
  <si>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</si>
  <si>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</si>
  <si>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</si>
  <si>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</si>
  <si>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</si>
  <si>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</si>
  <si>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</si>
  <si>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</si>
  <si>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</si>
  <si>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</si>
  <si>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</si>
  <si>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</si>
  <si>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</si>
  <si>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</si>
  <si>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</si>
  <si>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</si>
  <si>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</si>
  <si>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</si>
  <si>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</si>
  <si>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</si>
  <si>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</si>
  <si>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</si>
  <si>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</si>
  <si>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</si>
  <si>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</si>
  <si>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</si>
  <si>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</si>
  <si>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</si>
  <si>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</si>
  <si>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</si>
  <si>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</si>
  <si>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</si>
  <si>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</si>
  <si>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</si>
  <si>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</si>
  <si>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</si>
  <si>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</si>
  <si>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</si>
  <si>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</si>
  <si>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</si>
  <si>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</si>
  <si>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</si>
  <si>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</si>
  <si>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</si>
  <si>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</si>
  <si>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</si>
  <si>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</si>
  <si>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</si>
  <si>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</si>
  <si>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</si>
  <si>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</si>
  <si>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</si>
  <si>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</si>
  <si>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</si>
  <si>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</si>
  <si>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</si>
  <si>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</si>
  <si>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</si>
  <si>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</si>
  <si>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</si>
  <si>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</si>
  <si>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</si>
  <si>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</si>
  <si>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</si>
  <si>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</si>
  <si>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</si>
  <si>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</si>
  <si>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</si>
  <si>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</si>
  <si>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</si>
  <si>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</si>
  <si>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</si>
  <si>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</si>
  <si>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</si>
  <si>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</si>
  <si>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</si>
  <si>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</si>
  <si>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</si>
  <si>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</si>
  <si>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</si>
  <si>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</si>
  <si>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</si>
  <si>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</si>
  <si>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</si>
  <si>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</si>
  <si>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</si>
  <si>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</si>
  <si>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</si>
  <si>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</si>
  <si>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</si>
  <si>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</si>
  <si>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</si>
  <si>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</si>
  <si>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</si>
  <si>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</si>
  <si>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</si>
  <si>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</si>
  <si>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</si>
  <si>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</si>
  <si>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</si>
  <si>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</si>
  <si>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</si>
  <si>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</si>
  <si>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</si>
  <si>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</si>
  <si>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</si>
  <si>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</si>
  <si>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</si>
  <si>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</si>
  <si>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</si>
  <si>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</si>
  <si>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</si>
  <si>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</si>
  <si>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</si>
  <si>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</si>
  <si>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</si>
  <si>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</si>
  <si>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</si>
  <si>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</si>
  <si>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</si>
  <si>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</si>
  <si>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</si>
  <si>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</si>
  <si>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</si>
  <si>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</si>
  <si>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</si>
  <si>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</si>
  <si>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</si>
  <si>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</si>
  <si>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</si>
  <si>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</si>
  <si>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</si>
  <si>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</si>
  <si>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</si>
  <si>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</si>
  <si>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</si>
  <si>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</si>
  <si>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</si>
  <si>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</si>
  <si>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</si>
  <si>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</si>
  <si>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</si>
  <si>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</si>
  <si>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</si>
  <si>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</si>
  <si>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</si>
  <si>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</si>
  <si>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</si>
  <si>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</si>
  <si>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</si>
  <si>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</si>
  <si>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</si>
  <si>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</si>
  <si>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</si>
  <si>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</si>
  <si>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</si>
  <si>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</si>
  <si>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</si>
  <si>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</si>
  <si>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</si>
  <si>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</si>
  <si>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</si>
  <si>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</si>
  <si>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</si>
  <si>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</si>
  <si>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</si>
  <si>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</si>
  <si>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</si>
  <si>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</si>
  <si>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</si>
  <si>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</si>
  <si>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</si>
  <si>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</si>
  <si>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</si>
  <si>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</si>
  <si>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</si>
  <si>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</si>
  <si>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</si>
  <si>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</si>
  <si>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</si>
  <si>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</si>
  <si>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</si>
  <si>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</si>
  <si>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</si>
  <si>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</si>
  <si>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</si>
  <si>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</si>
  <si>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</si>
  <si>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</si>
  <si>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</si>
  <si>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</si>
  <si>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</si>
  <si>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</si>
  <si>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</si>
  <si>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</si>
  <si>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</si>
  <si>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</si>
  <si>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</si>
  <si>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</si>
  <si>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</si>
  <si>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</si>
  <si>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</si>
  <si>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</si>
  <si>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</si>
  <si>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</si>
  <si>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</si>
  <si>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</si>
  <si>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</si>
  <si>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</si>
  <si>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</si>
  <si>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</si>
  <si>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</si>
  <si>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</si>
  <si>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</si>
  <si>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</si>
  <si>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</si>
  <si>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</si>
  <si>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</si>
  <si>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</si>
  <si>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</si>
  <si>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</si>
  <si>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</si>
  <si>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</si>
  <si>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</si>
  <si>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</si>
  <si>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</si>
  <si>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</si>
  <si>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</si>
  <si>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</si>
  <si>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</si>
  <si>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</si>
  <si>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</si>
  <si>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</si>
  <si>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</si>
  <si>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</si>
  <si>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</si>
  <si>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</si>
  <si>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</si>
  <si>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</si>
  <si>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</si>
  <si>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</si>
  <si>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</si>
  <si>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</si>
  <si>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</si>
  <si>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</si>
  <si>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</si>
  <si>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</si>
  <si>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</si>
  <si>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</si>
  <si>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</si>
  <si>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</si>
  <si>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</si>
  <si>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</si>
  <si>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</si>
  <si>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</si>
  <si>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</si>
  <si>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</si>
  <si>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</si>
  <si>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</si>
  <si>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</si>
  <si>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</si>
  <si>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</si>
  <si>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</si>
  <si>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</si>
  <si>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</si>
  <si>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</si>
  <si>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</si>
  <si>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</si>
  <si>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</si>
  <si>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</si>
  <si>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</si>
  <si>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</si>
  <si>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</si>
  <si>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</si>
  <si>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</si>
  <si>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</si>
  <si>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</si>
  <si>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</si>
  <si>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</si>
  <si>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</si>
  <si>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</si>
  <si>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</si>
  <si>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</si>
  <si>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</si>
  <si>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</si>
  <si>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</si>
  <si>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</si>
  <si>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</si>
  <si>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</si>
  <si>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</si>
  <si>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</si>
  <si>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</si>
  <si>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</si>
  <si>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</si>
  <si>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</si>
  <si>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</si>
  <si>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</si>
  <si>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</si>
  <si>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</si>
  <si>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</si>
  <si>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</si>
  <si>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</si>
  <si>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</si>
  <si>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</si>
  <si>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</si>
  <si>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</si>
  <si>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</si>
  <si>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</si>
  <si>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</si>
  <si>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</si>
  <si>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</si>
  <si>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</si>
  <si>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</si>
  <si>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</si>
  <si>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</si>
  <si>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</si>
  <si>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</si>
  <si>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</si>
  <si>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</si>
  <si>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</si>
  <si>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</si>
  <si>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</si>
  <si>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</si>
  <si>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</si>
  <si>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</si>
  <si>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</si>
  <si>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</si>
  <si>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</si>
  <si>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</si>
  <si>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</si>
  <si>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</si>
  <si>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</si>
  <si>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</si>
  <si>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</si>
  <si>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</si>
  <si>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</si>
  <si>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</si>
  <si>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</si>
  <si>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</si>
  <si>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</si>
  <si>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</si>
  <si>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</si>
  <si>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</si>
  <si>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</si>
  <si>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</si>
  <si>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</si>
  <si>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</si>
  <si>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</si>
  <si>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</si>
  <si>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</si>
  <si>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</si>
  <si>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</si>
  <si>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</si>
  <si>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</si>
  <si>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</si>
  <si>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</si>
  <si>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</si>
  <si>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</si>
  <si>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</si>
  <si>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</si>
  <si>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</si>
  <si>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</si>
  <si>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</si>
  <si>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</si>
  <si>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</si>
  <si>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</si>
  <si>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</si>
  <si>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</si>
  <si>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</si>
  <si>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</si>
  <si>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</si>
  <si>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</si>
  <si>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</si>
  <si>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</si>
  <si>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</si>
  <si>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</si>
  <si>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</si>
  <si>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</si>
  <si>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</si>
  <si>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</si>
  <si>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</si>
  <si>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</si>
  <si>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</si>
  <si>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</si>
  <si>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</si>
  <si>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</si>
  <si>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</si>
  <si>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</si>
  <si>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</si>
  <si>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</si>
  <si>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</si>
  <si>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</si>
  <si>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</si>
  <si>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</si>
  <si>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</si>
  <si>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</si>
  <si>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</si>
  <si>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</si>
  <si>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</si>
  <si>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</si>
  <si>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</si>
  <si>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</si>
  <si>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</si>
  <si>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</si>
  <si>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</si>
  <si>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</si>
  <si>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</si>
  <si>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</si>
  <si>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</si>
  <si>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</si>
  <si>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</si>
  <si>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</si>
  <si>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</si>
  <si>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</si>
  <si>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</si>
  <si>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</si>
  <si>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</si>
  <si>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</si>
  <si>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</si>
  <si>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</si>
  <si>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</si>
  <si>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</si>
  <si>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</si>
  <si>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</si>
  <si>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</si>
  <si>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</si>
  <si>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</si>
  <si>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</si>
  <si>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</si>
  <si>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</si>
  <si>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</si>
  <si>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</si>
  <si>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</si>
  <si>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</si>
  <si>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</si>
  <si>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</si>
  <si>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</si>
  <si>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</si>
  <si>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</si>
  <si>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</si>
  <si>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</si>
  <si>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</si>
  <si>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</si>
  <si>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</si>
  <si>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</si>
  <si>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</si>
  <si>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</si>
  <si>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</si>
  <si>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</si>
  <si>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</si>
  <si>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</si>
  <si>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</si>
  <si>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</si>
  <si>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</si>
  <si>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</si>
  <si>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</si>
  <si>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</si>
  <si>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</si>
  <si>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</si>
  <si>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</si>
  <si>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</si>
  <si>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</si>
  <si>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</si>
  <si>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</si>
  <si>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</si>
  <si>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</si>
  <si>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</si>
  <si>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</si>
  <si>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</si>
  <si>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</si>
  <si>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</si>
  <si>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</si>
  <si>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</si>
  <si>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</si>
  <si>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</si>
  <si>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</si>
  <si>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</si>
  <si>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</si>
  <si>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</si>
  <si>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</si>
  <si>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</si>
  <si>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</si>
  <si>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</si>
  <si>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</si>
  <si>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</si>
  <si>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</si>
  <si>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</si>
  <si>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</si>
  <si>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</si>
  <si>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</si>
  <si>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</si>
  <si>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</si>
  <si>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</si>
  <si>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</si>
  <si>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</si>
  <si>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</si>
  <si>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</si>
  <si>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</si>
  <si>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</si>
  <si>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</si>
  <si>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</si>
  <si>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</si>
  <si>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</si>
  <si>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</si>
  <si>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</si>
  <si>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</si>
  <si>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</si>
  <si>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</si>
  <si>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</si>
  <si>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</si>
  <si>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</si>
  <si>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</si>
  <si>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</si>
  <si>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</si>
  <si>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</si>
  <si>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</si>
  <si>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</si>
  <si>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</si>
  <si>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</si>
  <si>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</si>
  <si>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</si>
  <si>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</si>
  <si>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</si>
  <si>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</si>
  <si>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</si>
  <si>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</si>
  <si>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</si>
  <si>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</si>
  <si>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</si>
  <si>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</si>
  <si>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</si>
  <si>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</si>
  <si>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</si>
  <si>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</si>
  <si>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</si>
  <si>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</si>
  <si>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</si>
  <si>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</si>
  <si>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</si>
  <si>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</si>
  <si>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</si>
  <si>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</si>
  <si>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</si>
  <si>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</si>
  <si>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</si>
  <si>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</si>
  <si>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</si>
  <si>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</si>
  <si>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</si>
  <si>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</si>
  <si>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</si>
  <si>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</si>
  <si>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</si>
  <si>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</si>
  <si>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</si>
  <si>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</si>
  <si>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</si>
  <si>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</si>
  <si>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</si>
  <si>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</si>
  <si>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</si>
  <si>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</si>
  <si>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</si>
  <si>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</si>
  <si>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</si>
  <si>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</si>
  <si>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</si>
  <si>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</si>
  <si>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</si>
  <si>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</si>
  <si>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</si>
  <si>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</si>
  <si>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</si>
  <si>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</si>
  <si>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</si>
  <si>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</si>
  <si>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</si>
  <si>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</si>
  <si>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</si>
  <si>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</si>
  <si>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</si>
  <si>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</si>
  <si>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</si>
  <si>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</si>
  <si>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</si>
  <si>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</si>
  <si>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</si>
  <si>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</si>
  <si>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</si>
  <si>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</si>
  <si>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</si>
  <si>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</si>
  <si>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</si>
  <si>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</si>
  <si>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</si>
  <si>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</si>
  <si>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</si>
  <si>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</si>
  <si>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</si>
  <si>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</si>
  <si>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</si>
  <si>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</si>
  <si>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</si>
  <si>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</si>
  <si>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</si>
  <si>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</si>
  <si>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</si>
  <si>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</si>
  <si>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</si>
  <si>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</si>
  <si>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</si>
  <si>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</si>
  <si>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</si>
  <si>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</si>
  <si>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</si>
  <si>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</si>
  <si>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</si>
  <si>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</si>
  <si>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</si>
  <si>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</si>
  <si>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</si>
  <si>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</si>
  <si>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</si>
  <si>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</si>
  <si>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</si>
  <si>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</si>
  <si>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</si>
  <si>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</si>
  <si>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</si>
  <si>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</si>
  <si>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</si>
  <si>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</si>
  <si>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</si>
  <si>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</si>
  <si>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</si>
  <si>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</si>
  <si>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</si>
  <si>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</si>
  <si>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</si>
  <si>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</si>
  <si>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</si>
  <si>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</si>
  <si>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</si>
  <si>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</si>
  <si>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</si>
  <si>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</si>
  <si>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</si>
  <si>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</si>
  <si>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</si>
  <si>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</si>
  <si>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</si>
  <si>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</si>
  <si>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</si>
  <si>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</si>
  <si>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</si>
  <si>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</si>
  <si>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</si>
  <si>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</si>
  <si>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</si>
  <si>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</si>
  <si>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</si>
  <si>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</si>
  <si>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</si>
  <si>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</si>
  <si>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</si>
  <si>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</si>
  <si>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</si>
  <si>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</si>
  <si>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</si>
  <si>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</si>
  <si>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</si>
  <si>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</si>
  <si>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</si>
  <si>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</si>
  <si>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</si>
  <si>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</si>
  <si>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</si>
  <si>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</si>
  <si>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</si>
  <si>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</si>
  <si>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</si>
  <si>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</si>
  <si>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</si>
  <si>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</si>
  <si>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</si>
  <si>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</si>
  <si>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</si>
  <si>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</si>
  <si>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</si>
  <si>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</si>
  <si>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</si>
  <si>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</si>
  <si>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</si>
  <si>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</si>
  <si>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</si>
  <si>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</si>
  <si>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</si>
  <si>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</si>
  <si>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</si>
  <si>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</si>
  <si>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</si>
  <si>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</si>
  <si>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</si>
  <si>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</si>
  <si>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</si>
  <si>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</si>
  <si>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</si>
  <si>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</si>
  <si>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</si>
  <si>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</si>
  <si>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</si>
  <si>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</si>
  <si>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</si>
  <si>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</si>
  <si>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</si>
  <si>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</si>
  <si>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</si>
  <si>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</si>
  <si>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</si>
  <si>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</si>
  <si>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</si>
  <si>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</si>
  <si>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</si>
  <si>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</si>
  <si>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</si>
  <si>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</si>
  <si>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</si>
  <si>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</si>
  <si>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</si>
  <si>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</si>
  <si>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</si>
  <si>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</si>
  <si>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</si>
  <si>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</si>
  <si>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</si>
  <si>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</si>
  <si>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</si>
  <si>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</si>
  <si>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</si>
  <si>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</si>
  <si>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</si>
  <si>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</si>
  <si>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</si>
  <si>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</si>
  <si>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</si>
  <si>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</si>
  <si>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</si>
  <si>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</si>
  <si>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</si>
  <si>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</si>
  <si>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</si>
  <si>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</si>
  <si>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</si>
  <si>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</si>
  <si>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</si>
  <si>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</si>
  <si>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</si>
  <si>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</si>
  <si>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</si>
  <si>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</si>
  <si>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</si>
  <si>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</si>
  <si>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</si>
  <si>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</si>
  <si>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</si>
  <si>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</si>
  <si>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</si>
  <si>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</si>
  <si>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</si>
  <si>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</si>
  <si>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</si>
  <si>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</si>
  <si>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</si>
  <si>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</si>
  <si>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</si>
  <si>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</si>
  <si>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</si>
  <si>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</si>
  <si>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</si>
  <si>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</si>
  <si>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</si>
  <si>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</si>
  <si>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</si>
  <si>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</si>
  <si>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</si>
  <si>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</si>
  <si>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</si>
  <si>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</si>
  <si>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</si>
  <si>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</si>
  <si>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</si>
  <si>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</si>
  <si>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</si>
  <si>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</si>
  <si>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</si>
  <si>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</si>
  <si>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</si>
  <si>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</si>
  <si>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</si>
  <si>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</si>
  <si>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</si>
  <si>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</si>
  <si>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</si>
  <si>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</si>
  <si>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</si>
  <si>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</si>
  <si>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</si>
  <si>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</si>
  <si>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</si>
  <si>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</si>
  <si>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</si>
  <si>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</si>
  <si>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</si>
  <si>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</si>
  <si>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</si>
  <si>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</si>
  <si>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</si>
  <si>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</si>
  <si>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</si>
  <si>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</si>
  <si>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</si>
  <si>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</si>
  <si>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</si>
  <si>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</si>
  <si>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</si>
  <si>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</si>
  <si>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</si>
  <si>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</si>
  <si>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</si>
  <si>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</si>
  <si>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</si>
  <si>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</si>
  <si>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</si>
  <si>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</si>
  <si>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</si>
  <si>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</si>
  <si>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</si>
  <si>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</si>
  <si>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</si>
  <si>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</si>
  <si>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</si>
  <si>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</si>
  <si>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</si>
  <si>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</si>
  <si>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</si>
  <si>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</si>
  <si>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</si>
  <si>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</si>
  <si>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</si>
  <si>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</si>
  <si>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</si>
  <si>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</si>
  <si>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</si>
  <si>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</si>
  <si>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</si>
  <si>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</si>
  <si>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</si>
  <si>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</si>
  <si>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</si>
  <si>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</si>
  <si>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</si>
  <si>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</si>
  <si>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</si>
  <si>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</si>
  <si>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</si>
  <si>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</si>
  <si>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</si>
  <si>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</si>
  <si>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</si>
  <si>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</si>
  <si>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</si>
  <si>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</si>
  <si>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</si>
  <si>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</si>
  <si>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</si>
  <si>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</si>
  <si>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</si>
  <si>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</si>
  <si>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</si>
  <si>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</si>
  <si>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</si>
  <si>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</si>
  <si>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</si>
  <si>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</si>
  <si>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</si>
  <si>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</si>
  <si>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</si>
  <si>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</si>
  <si>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</si>
  <si>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</si>
  <si>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</si>
  <si>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</si>
  <si>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</si>
  <si>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</si>
  <si>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</si>
  <si>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</si>
  <si>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</si>
  <si>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</si>
  <si>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</si>
  <si>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</si>
  <si>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</si>
  <si>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</si>
  <si>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</si>
  <si>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</si>
  <si>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</si>
  <si>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</si>
  <si>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</si>
  <si>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</si>
  <si>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</si>
  <si>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</si>
  <si>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</si>
  <si>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</si>
  <si>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</si>
  <si>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</si>
  <si>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</si>
  <si>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</si>
  <si>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</si>
  <si>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</si>
  <si>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</si>
  <si>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</si>
  <si>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</si>
  <si>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</si>
  <si>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</si>
  <si>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</si>
  <si>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</si>
  <si>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</si>
  <si>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</si>
  <si>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</si>
  <si>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</si>
  <si>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</si>
  <si>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</si>
  <si>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</si>
  <si>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</si>
  <si>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</si>
  <si>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</si>
  <si>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</si>
  <si>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</si>
  <si>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</si>
  <si>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</si>
  <si>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</si>
  <si>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</si>
  <si>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</si>
  <si>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</si>
  <si>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</si>
  <si>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</si>
  <si>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</si>
  <si>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</si>
  <si>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</si>
  <si>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</si>
  <si>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</si>
  <si>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</si>
  <si>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</si>
  <si>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</si>
  <si>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</si>
  <si>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</si>
  <si>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</si>
  <si>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</si>
  <si>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</si>
  <si>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</si>
  <si>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</si>
  <si>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</si>
  <si>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</si>
  <si>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</si>
  <si>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</si>
  <si>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</si>
  <si>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</si>
  <si>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</si>
  <si>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</si>
  <si>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</si>
  <si>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</si>
  <si>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</si>
  <si>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</si>
  <si>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</si>
  <si>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</si>
  <si>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</si>
  <si>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</si>
  <si>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</si>
  <si>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</si>
  <si>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</si>
  <si>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</si>
  <si>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</si>
  <si>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</si>
  <si>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</si>
  <si>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</si>
  <si>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</si>
  <si>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</si>
  <si>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</si>
  <si>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</si>
  <si>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</si>
  <si>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</si>
  <si>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</si>
  <si>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</si>
  <si>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</si>
  <si>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</si>
  <si>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</si>
  <si>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</si>
  <si>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</si>
  <si>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</si>
  <si>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</si>
  <si>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</si>
  <si>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</si>
  <si>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</si>
  <si>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</si>
  <si>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</si>
  <si>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</si>
  <si>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</si>
  <si>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</si>
  <si>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</si>
  <si>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</si>
  <si>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</si>
  <si>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</si>
  <si>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</si>
  <si>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</si>
  <si>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</si>
  <si>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</si>
  <si>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</si>
  <si>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</si>
  <si>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</si>
  <si>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</si>
  <si>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</si>
  <si>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</si>
  <si>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</si>
  <si>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</si>
  <si>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</si>
  <si>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</si>
  <si>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</si>
  <si>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</si>
  <si>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</si>
  <si>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</si>
  <si>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</si>
  <si>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</si>
  <si>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</si>
  <si>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</si>
  <si>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</si>
  <si>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</si>
  <si>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</si>
  <si>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</si>
  <si>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</si>
  <si>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</si>
  <si>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</si>
  <si>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</si>
  <si>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</si>
  <si>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</si>
  <si>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</si>
  <si>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</si>
  <si>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</si>
  <si>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</si>
  <si>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</si>
  <si>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</si>
  <si>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</si>
  <si>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</si>
  <si>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</si>
  <si>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</si>
  <si>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</si>
  <si>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</si>
  <si>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</si>
  <si>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</si>
  <si>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</si>
  <si>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</si>
  <si>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</si>
  <si>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</si>
  <si>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</si>
  <si>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</si>
  <si>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</si>
  <si>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</si>
  <si>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</si>
  <si>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</si>
  <si>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</si>
  <si>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</si>
  <si>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</si>
  <si>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</si>
  <si>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</si>
  <si>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</si>
  <si>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</si>
  <si>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</si>
  <si>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</si>
  <si>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</si>
  <si>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</si>
  <si>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</si>
  <si>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</si>
  <si>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</si>
  <si>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</si>
  <si>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</si>
  <si>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</si>
  <si>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</si>
  <si>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</si>
  <si>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</si>
  <si>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</si>
  <si>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</si>
  <si>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</si>
  <si>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</si>
  <si>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</si>
  <si>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</si>
  <si>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</si>
  <si>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</si>
  <si>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</si>
  <si>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</si>
  <si>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</si>
  <si>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</si>
  <si>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</si>
  <si>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</si>
  <si>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</si>
  <si>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</si>
  <si>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</si>
  <si>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</si>
  <si>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</si>
  <si>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</si>
  <si>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</si>
  <si>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</si>
  <si>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</si>
  <si>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</si>
  <si>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</si>
  <si>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</si>
  <si>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</si>
  <si>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</si>
  <si>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</si>
  <si>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</si>
  <si>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</si>
  <si>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</si>
  <si>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</si>
  <si>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</si>
  <si>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</si>
  <si>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</si>
  <si>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</si>
  <si>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</si>
  <si>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</si>
  <si>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</si>
  <si>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</si>
  <si>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</si>
  <si>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</si>
  <si>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</si>
  <si>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</si>
  <si>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</si>
  <si>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</si>
  <si>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</si>
  <si>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</si>
  <si>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</si>
  <si>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</si>
  <si>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</si>
  <si>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</si>
  <si>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</si>
  <si>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</si>
  <si>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</si>
  <si>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</si>
  <si>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</si>
  <si>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</si>
  <si>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</si>
  <si>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</si>
  <si>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</si>
  <si>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</si>
  <si>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</si>
  <si>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</si>
  <si>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</si>
  <si>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</si>
  <si>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</si>
  <si>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</si>
  <si>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</si>
  <si>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</si>
  <si>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</si>
  <si>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</si>
  <si>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</si>
  <si>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</si>
  <si>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</si>
  <si>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</si>
  <si>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</si>
  <si>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</si>
  <si>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</si>
  <si>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</si>
  <si>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</si>
  <si>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</si>
  <si>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</si>
  <si>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</si>
  <si>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</si>
  <si>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</si>
  <si>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</si>
  <si>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</si>
  <si>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</si>
  <si>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</si>
  <si>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</si>
  <si>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</si>
  <si>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</si>
  <si>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</si>
  <si>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</si>
  <si>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</si>
  <si>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</si>
  <si>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</si>
  <si>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</si>
  <si>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</si>
  <si>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</si>
  <si>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</si>
  <si>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</si>
  <si>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</si>
  <si>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</si>
  <si>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</si>
  <si>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</si>
  <si>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</si>
  <si>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</si>
  <si>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</si>
  <si>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</si>
  <si>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</si>
  <si>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</si>
  <si>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</si>
  <si>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</si>
  <si>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</si>
  <si>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</si>
  <si>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</si>
  <si>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</si>
  <si>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</si>
  <si>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</si>
  <si>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</si>
  <si>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</si>
  <si>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</si>
  <si>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</si>
  <si>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</si>
  <si>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</si>
  <si>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</si>
  <si>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</si>
  <si>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</si>
  <si>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</si>
  <si>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</si>
  <si>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</si>
  <si>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</si>
  <si>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</si>
  <si>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</si>
  <si>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</si>
  <si>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</si>
  <si>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</si>
  <si>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</si>
  <si>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</si>
  <si>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</si>
  <si>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</si>
  <si>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</si>
  <si>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</si>
  <si>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</si>
  <si>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</si>
  <si>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</si>
  <si>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</si>
  <si>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</si>
  <si>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</si>
  <si>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</si>
  <si>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</si>
  <si>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</si>
  <si>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</si>
  <si>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</si>
  <si>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</si>
  <si>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</si>
  <si>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</si>
  <si>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</si>
  <si>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</si>
  <si>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</si>
  <si>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</si>
  <si>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</si>
  <si>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</si>
  <si>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</si>
  <si>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</si>
  <si>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</si>
  <si>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</si>
  <si>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</si>
  <si>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</si>
  <si>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</si>
  <si>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</si>
  <si>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</si>
  <si>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</si>
  <si>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</si>
  <si>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</si>
  <si>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</si>
  <si>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</si>
  <si>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</si>
  <si>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</si>
  <si>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</si>
  <si>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</si>
  <si>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</si>
  <si>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</si>
  <si>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</si>
  <si>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</si>
  <si>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</si>
  <si>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</si>
  <si>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</si>
  <si>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</si>
  <si>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</si>
  <si>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</si>
  <si>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</si>
  <si>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</si>
  <si>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</si>
  <si>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</si>
  <si>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</si>
  <si>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</si>
  <si>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</si>
  <si>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</si>
  <si>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</si>
  <si>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</si>
  <si>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</si>
  <si>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</si>
  <si>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</si>
  <si>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</si>
  <si>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</si>
  <si>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</si>
  <si>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</si>
  <si>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</si>
  <si>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</si>
  <si>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</si>
  <si>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</si>
  <si>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</si>
  <si>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</si>
  <si>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</si>
  <si>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</si>
  <si>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</si>
  <si>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</si>
  <si>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</si>
  <si>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</si>
  <si>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</si>
  <si>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</si>
  <si>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</si>
  <si>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</si>
  <si>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</si>
  <si>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</si>
  <si>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</si>
  <si>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</si>
  <si>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</si>
  <si>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</si>
  <si>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</si>
  <si>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</si>
  <si>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</si>
  <si>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</si>
  <si>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</si>
  <si>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</si>
  <si>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</si>
  <si>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</si>
  <si>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</si>
  <si>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</si>
  <si>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</si>
  <si>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</si>
  <si>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</si>
  <si>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</si>
  <si>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</si>
  <si>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</si>
  <si>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</si>
  <si>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</si>
  <si>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</si>
  <si>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</si>
  <si>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</si>
  <si>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</si>
  <si>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</si>
  <si>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</si>
  <si>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</si>
  <si>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</si>
  <si>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</si>
  <si>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</si>
  <si>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</si>
  <si>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</si>
  <si>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</si>
  <si>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</si>
  <si>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</si>
  <si>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</si>
  <si>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</si>
  <si>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</si>
  <si>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</si>
  <si>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</si>
  <si>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</si>
  <si>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</si>
  <si>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</si>
  <si>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</si>
  <si>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</si>
  <si>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</si>
  <si>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</si>
  <si>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</si>
  <si>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</si>
  <si>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</si>
  <si>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</si>
  <si>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</si>
  <si>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</si>
  <si>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</si>
  <si>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</si>
  <si>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</si>
  <si>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</si>
  <si>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</si>
  <si>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</si>
  <si>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</si>
  <si>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</si>
  <si>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</si>
  <si>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</si>
  <si>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</si>
  <si>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</si>
  <si>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</si>
  <si>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</si>
  <si>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</si>
  <si>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</si>
  <si>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</si>
  <si>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</si>
  <si>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</si>
  <si>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</si>
  <si>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</si>
  <si>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</si>
  <si>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</si>
  <si>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</si>
  <si>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</si>
  <si>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</si>
  <si>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</si>
  <si>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</si>
  <si>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</si>
  <si>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</si>
  <si>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</si>
  <si>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</si>
  <si>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</si>
  <si>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</si>
  <si>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</si>
  <si>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</si>
  <si>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</si>
  <si>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</si>
  <si>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</si>
  <si>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</si>
  <si>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</si>
  <si>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</si>
  <si>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</si>
  <si>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</si>
  <si>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</si>
  <si>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</si>
  <si>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</si>
  <si>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</si>
  <si>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</si>
  <si>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</si>
  <si>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</si>
  <si>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</si>
  <si>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</si>
  <si>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</si>
  <si>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</si>
  <si>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</si>
  <si>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</si>
  <si>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</si>
  <si>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</si>
  <si>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</si>
  <si>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</si>
  <si>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</si>
  <si>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</si>
  <si>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</si>
  <si>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</si>
  <si>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</si>
  <si>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</si>
  <si>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</si>
  <si>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</si>
  <si>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</si>
  <si>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</si>
  <si>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</si>
  <si>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</si>
  <si>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</si>
  <si>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</si>
  <si>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</si>
  <si>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</si>
  <si>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</si>
  <si>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</si>
  <si>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</si>
  <si>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</si>
  <si>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</si>
  <si>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</si>
  <si>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</si>
  <si>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</si>
  <si>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</si>
  <si>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</si>
  <si>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</si>
  <si>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</si>
  <si>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</si>
  <si>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</si>
  <si>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</si>
  <si>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</si>
  <si>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</si>
  <si>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</si>
  <si>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</si>
  <si>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</si>
  <si>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</si>
  <si>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</si>
  <si>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</si>
  <si>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</si>
  <si>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</si>
  <si>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</si>
  <si>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</si>
  <si>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</si>
  <si>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</si>
  <si>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</si>
  <si>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</si>
  <si>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</si>
  <si>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</si>
  <si>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</si>
  <si>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</si>
  <si>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</si>
  <si>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</si>
  <si>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</si>
  <si>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</si>
  <si>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</si>
  <si>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</si>
  <si>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</si>
  <si>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</si>
  <si>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</si>
  <si>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</si>
  <si>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</si>
  <si>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</si>
  <si>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</si>
  <si>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</si>
  <si>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</si>
  <si>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</si>
  <si>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</si>
  <si>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</si>
  <si>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</si>
  <si>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</si>
  <si>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</si>
  <si>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</si>
  <si>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</si>
  <si>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</si>
  <si>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</si>
  <si>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</si>
  <si>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</si>
  <si>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</si>
  <si>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</si>
  <si>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</si>
  <si>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</si>
  <si>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</si>
  <si>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</si>
  <si>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</si>
  <si>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</si>
  <si>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</si>
  <si>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</si>
  <si>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</si>
  <si>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</si>
  <si>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</si>
  <si>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</si>
  <si>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</si>
  <si>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</si>
  <si>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</si>
  <si>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</si>
  <si>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</si>
  <si>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</si>
  <si>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</si>
  <si>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</si>
  <si>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</si>
  <si>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</si>
  <si>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</si>
  <si>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</si>
  <si>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</si>
  <si>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</si>
  <si>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</si>
  <si>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</si>
  <si>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</si>
  <si>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</si>
  <si>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</si>
  <si>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</si>
  <si>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</si>
  <si>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</si>
  <si>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</si>
  <si>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</si>
  <si>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</si>
  <si>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</si>
  <si>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</si>
  <si>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</si>
  <si>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</si>
  <si>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</si>
  <si>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</si>
  <si>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</si>
  <si>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</si>
  <si>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</si>
  <si>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</si>
  <si>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</si>
  <si>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</si>
  <si>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</si>
  <si>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</si>
  <si>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</si>
  <si>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</si>
  <si>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</si>
  <si>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</si>
  <si>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</si>
  <si>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</si>
  <si>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</si>
  <si>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</si>
  <si>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</si>
  <si>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</si>
  <si>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</si>
  <si>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</si>
  <si>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</si>
  <si>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</si>
  <si>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</si>
  <si>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</si>
  <si>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</si>
  <si>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</si>
  <si>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</si>
  <si>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</si>
  <si>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</si>
  <si>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</si>
  <si>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</si>
  <si>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</si>
  <si>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</si>
  <si>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</si>
  <si>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</si>
  <si>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</si>
  <si>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</si>
  <si>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</si>
  <si>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</si>
  <si>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</si>
  <si>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</si>
  <si>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</si>
  <si>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</si>
  <si>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</si>
  <si>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</si>
  <si>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</si>
  <si>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</si>
  <si>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</si>
  <si>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</si>
  <si>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</si>
  <si>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</si>
  <si>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</si>
  <si>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</si>
  <si>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</si>
  <si>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</si>
  <si>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</si>
  <si>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</si>
  <si>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</si>
  <si>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</si>
  <si>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</si>
  <si>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</si>
  <si>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</si>
  <si>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</si>
  <si>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</si>
  <si>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</si>
  <si>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</si>
  <si>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</si>
  <si>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</si>
  <si>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</si>
  <si>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</si>
  <si>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</si>
  <si>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</si>
  <si>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</si>
  <si>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</si>
  <si>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</si>
  <si>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</si>
  <si>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</si>
  <si>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</si>
  <si>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</si>
  <si>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</si>
  <si>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</si>
  <si>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</si>
  <si>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</si>
  <si>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</si>
  <si>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</si>
  <si>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</si>
  <si>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</si>
  <si>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</si>
  <si>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</si>
  <si>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</si>
  <si>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</si>
  <si>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</si>
  <si>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</si>
  <si>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</si>
  <si>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</si>
  <si>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</si>
  <si>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</si>
  <si>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</si>
  <si>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</si>
  <si>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</si>
  <si>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</si>
  <si>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</si>
  <si>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</si>
  <si>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</si>
  <si>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</si>
  <si>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</si>
  <si>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</si>
  <si>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</si>
  <si>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</si>
  <si>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</si>
  <si>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</si>
  <si>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</si>
  <si>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</si>
  <si>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</si>
  <si>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</si>
  <si>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</si>
  <si>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</si>
  <si>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</si>
  <si>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</si>
  <si>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</si>
  <si>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</si>
  <si>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</si>
  <si>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</si>
  <si>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</si>
  <si>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</si>
  <si>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</si>
  <si>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</si>
  <si>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</si>
  <si>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</si>
  <si>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</si>
  <si>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</si>
  <si>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</si>
  <si>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</si>
  <si>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</si>
  <si>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</si>
  <si>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</si>
  <si>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</si>
  <si>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</si>
  <si>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</si>
  <si>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</si>
  <si>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</si>
  <si>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</si>
  <si>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</si>
  <si>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</si>
  <si>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</si>
  <si>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</si>
  <si>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</si>
  <si>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</si>
  <si>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</si>
  <si>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</si>
  <si>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</si>
  <si>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</si>
  <si>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</si>
  <si>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</si>
  <si>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</si>
  <si>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</si>
  <si>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</si>
  <si>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</si>
  <si>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</si>
  <si>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</si>
  <si>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</si>
  <si>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</si>
  <si>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</si>
  <si>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</si>
  <si>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</si>
  <si>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</si>
  <si>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</si>
  <si>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</si>
  <si>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</si>
  <si>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</si>
  <si>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</si>
  <si>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</si>
  <si>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</si>
  <si>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</si>
  <si>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</si>
  <si>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</si>
  <si>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</si>
  <si>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</si>
  <si>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</si>
  <si>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</si>
  <si>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</si>
  <si>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</si>
  <si>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</si>
  <si>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</si>
  <si>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</si>
  <si>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</si>
  <si>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</si>
  <si>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</si>
  <si>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</si>
  <si>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</si>
  <si>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</si>
  <si>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</si>
  <si>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</si>
  <si>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</si>
  <si>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</si>
  <si>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</si>
  <si>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</si>
  <si>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</si>
  <si>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</si>
  <si>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</si>
  <si>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</si>
  <si>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</si>
  <si>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</si>
  <si>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</si>
  <si>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</si>
  <si>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</si>
  <si>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</si>
  <si>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</si>
  <si>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</si>
  <si>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</si>
  <si>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</si>
  <si>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</si>
  <si>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</si>
  <si>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</si>
  <si>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</si>
  <si>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</si>
  <si>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</si>
  <si>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</si>
  <si>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</si>
  <si>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</si>
  <si>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</si>
  <si>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</si>
  <si>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</si>
  <si>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</si>
  <si>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</si>
  <si>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</si>
  <si>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</si>
  <si>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</si>
  <si>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</si>
  <si>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</si>
  <si>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</si>
  <si>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</si>
  <si>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</si>
  <si>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</si>
  <si>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</si>
  <si>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</si>
  <si>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</si>
  <si>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</si>
  <si>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</si>
  <si>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</si>
  <si>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</si>
  <si>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</si>
  <si>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</si>
  <si>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</si>
  <si>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</si>
  <si>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</si>
  <si>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</si>
  <si>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</si>
  <si>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</si>
  <si>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</si>
  <si>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</si>
  <si>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</si>
  <si>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</si>
  <si>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</si>
  <si>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</si>
  <si>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</si>
  <si>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</si>
  <si>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</si>
  <si>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</si>
  <si>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</si>
  <si>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</si>
  <si>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</si>
  <si>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</si>
  <si>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</si>
  <si>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</si>
  <si>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</si>
  <si>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</si>
  <si>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</si>
  <si>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</si>
  <si>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</si>
  <si>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</si>
  <si>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</si>
  <si>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</si>
  <si>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</si>
  <si>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</si>
  <si>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</si>
  <si>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</si>
  <si>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</si>
  <si>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</si>
  <si>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</si>
  <si>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</si>
  <si>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</si>
  <si>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</si>
  <si>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</si>
  <si>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</si>
  <si>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</si>
  <si>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</si>
  <si>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</si>
  <si>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</si>
  <si>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</si>
  <si>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</si>
  <si>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</si>
  <si>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</si>
  <si>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</si>
  <si>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</si>
  <si>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</si>
  <si>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</si>
  <si>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</si>
  <si>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</si>
  <si>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</si>
  <si>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</si>
  <si>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</si>
  <si>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</si>
  <si>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</si>
  <si>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</si>
  <si>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</si>
  <si>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</si>
  <si>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</si>
  <si>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</si>
  <si>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</si>
  <si>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</si>
  <si>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</si>
  <si>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</si>
  <si>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</si>
  <si>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</si>
  <si>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</si>
  <si>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</si>
  <si>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</si>
  <si>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</si>
  <si>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</si>
  <si>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</si>
  <si>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</si>
  <si>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</si>
  <si>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</si>
  <si>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</si>
  <si>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</si>
  <si>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</si>
  <si>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</si>
  <si>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</si>
  <si>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</si>
  <si>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</si>
  <si>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</si>
  <si>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</si>
  <si>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</si>
  <si>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</si>
  <si>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</si>
  <si>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</si>
  <si>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</si>
  <si>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</si>
  <si>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</si>
  <si>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</si>
  <si>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</si>
  <si>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</si>
  <si>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</si>
  <si>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</si>
  <si>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</si>
  <si>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</si>
  <si>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</si>
  <si>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</si>
  <si>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</si>
  <si>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</si>
  <si>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</si>
  <si>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</si>
  <si>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</si>
  <si>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</si>
  <si>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</si>
  <si>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</si>
  <si>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</si>
  <si>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</si>
  <si>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</si>
  <si>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</si>
  <si>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</si>
  <si>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</si>
  <si>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</si>
  <si>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</si>
  <si>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</si>
  <si>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</si>
  <si>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</si>
  <si>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</si>
  <si>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</si>
  <si>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</si>
  <si>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</si>
  <si>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</si>
  <si>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</si>
  <si>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</si>
  <si>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</si>
  <si>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</si>
  <si>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</si>
  <si>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</si>
  <si>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</si>
  <si>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</si>
  <si>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</si>
  <si>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</si>
  <si>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</si>
  <si>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</si>
  <si>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</si>
  <si>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</si>
  <si>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</si>
  <si>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</si>
  <si>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</si>
  <si>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</si>
  <si>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</si>
  <si>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</si>
  <si>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</si>
  <si>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</si>
  <si>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</si>
  <si>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</si>
  <si>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</si>
  <si>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</si>
  <si>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</si>
  <si>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</si>
  <si>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</si>
  <si>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</si>
  <si>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</si>
  <si>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</si>
  <si>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</si>
  <si>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</si>
  <si>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</si>
  <si>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</si>
  <si>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</si>
  <si>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</si>
  <si>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</si>
  <si>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</si>
  <si>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</si>
  <si>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</si>
  <si>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</si>
  <si>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</si>
  <si>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</si>
  <si>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</si>
  <si>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</si>
  <si>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</si>
  <si>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</si>
  <si>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</si>
  <si>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</si>
  <si>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</si>
  <si>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</si>
  <si>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</si>
  <si>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</si>
  <si>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</si>
  <si>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</si>
  <si>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</si>
  <si>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</si>
  <si>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</si>
  <si>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</si>
  <si>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</si>
  <si>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</si>
  <si>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</si>
  <si>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</si>
  <si>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</si>
  <si>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</si>
  <si>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</si>
  <si>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</si>
  <si>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</si>
  <si>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</si>
  <si>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</si>
  <si>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</si>
  <si>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</si>
  <si>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</si>
  <si>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</si>
  <si>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</si>
  <si>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</si>
  <si>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</si>
  <si>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</si>
  <si>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</si>
  <si>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</si>
  <si>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</si>
  <si>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</si>
  <si>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</si>
  <si>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</si>
  <si>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</si>
  <si>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</si>
  <si>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</si>
  <si>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</si>
  <si>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</si>
  <si>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</si>
  <si>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</si>
  <si>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</si>
  <si>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</si>
  <si>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</si>
  <si>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</si>
  <si>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</si>
  <si>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</si>
  <si>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</si>
  <si>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</si>
  <si>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</si>
  <si>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</si>
  <si>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</si>
  <si>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</si>
  <si>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</si>
  <si>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</si>
  <si>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</si>
  <si>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</si>
  <si>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</si>
  <si>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</si>
  <si>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</si>
  <si>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</si>
  <si>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</si>
  <si>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</si>
  <si>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</si>
  <si>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</si>
  <si>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</si>
  <si>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</si>
  <si>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</si>
  <si>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</si>
  <si>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</si>
  <si>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</si>
  <si>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</si>
  <si>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</si>
  <si>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</si>
  <si>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</si>
  <si>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</si>
  <si>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</si>
  <si>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</si>
  <si>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</si>
  <si>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</si>
  <si>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</si>
  <si>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</si>
  <si>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</si>
  <si>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</si>
  <si>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</si>
  <si>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</si>
  <si>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</si>
  <si>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</si>
  <si>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</si>
  <si>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</si>
  <si>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</si>
  <si>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</si>
  <si>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</si>
  <si>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</si>
  <si>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</si>
  <si>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</si>
  <si>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</si>
  <si>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</si>
  <si>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</si>
  <si>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</si>
  <si>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</si>
  <si>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</si>
  <si>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</si>
  <si>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</si>
  <si>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</si>
  <si>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</si>
  <si>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</si>
  <si>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</si>
  <si>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</si>
  <si>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</si>
  <si>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</si>
  <si>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</si>
  <si>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</si>
  <si>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</si>
  <si>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</si>
  <si>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</si>
  <si>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</si>
  <si>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</si>
  <si>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</si>
  <si>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</si>
  <si>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</si>
  <si>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</si>
  <si>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</si>
  <si>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</si>
  <si>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</si>
  <si>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</si>
  <si>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</si>
  <si>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</si>
  <si>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</si>
  <si>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</si>
  <si>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</si>
  <si>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</si>
  <si>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</si>
  <si>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</si>
  <si>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</si>
  <si>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</si>
  <si>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</si>
  <si>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</si>
  <si>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</si>
  <si>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</si>
  <si>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</si>
  <si>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</si>
  <si>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</si>
  <si>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</si>
  <si>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</si>
  <si>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</si>
  <si>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</si>
  <si>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</si>
  <si>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</si>
  <si>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</si>
  <si>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</si>
  <si>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</si>
  <si>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</si>
  <si>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</si>
  <si>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</si>
  <si>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</si>
  <si>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</si>
  <si>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</si>
  <si>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</si>
  <si>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</si>
  <si>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</si>
  <si>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</si>
  <si>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</si>
  <si>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</si>
  <si>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</si>
  <si>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</si>
  <si>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</si>
  <si>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</si>
  <si>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</si>
  <si>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</si>
  <si>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</si>
  <si>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</si>
  <si>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</si>
  <si>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</si>
  <si>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</si>
  <si>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</si>
  <si>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</si>
  <si>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</si>
  <si>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</si>
  <si>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</si>
  <si>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</si>
  <si>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</si>
  <si>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</si>
  <si>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</si>
  <si>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</si>
  <si>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</si>
  <si>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</si>
  <si>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</si>
  <si>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</si>
  <si>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</si>
  <si>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</si>
  <si>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</si>
  <si>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</si>
  <si>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</si>
  <si>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</si>
  <si>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</si>
  <si>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</si>
  <si>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</si>
  <si>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</si>
  <si>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</si>
  <si>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</si>
  <si>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</si>
  <si>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</si>
  <si>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</si>
  <si>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</si>
  <si>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</si>
  <si>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</si>
  <si>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</si>
  <si>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</si>
  <si>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</si>
  <si>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</si>
  <si>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</si>
  <si>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</si>
  <si>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</si>
  <si>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</si>
  <si>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</si>
  <si>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</si>
  <si>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</si>
  <si>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</si>
  <si>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</si>
  <si>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</si>
  <si>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</si>
  <si>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</si>
  <si>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</si>
  <si>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</si>
  <si>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</si>
  <si>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</si>
  <si>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</si>
  <si>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</si>
  <si>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</si>
  <si>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</si>
  <si>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</si>
  <si>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</si>
  <si>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</si>
  <si>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</si>
  <si>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</si>
  <si>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</si>
  <si>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</si>
  <si>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</si>
  <si>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</si>
  <si>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</si>
  <si>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</si>
  <si>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</si>
  <si>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</si>
  <si>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</si>
  <si>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</si>
  <si>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</si>
  <si>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</si>
  <si>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</si>
  <si>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</si>
  <si>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</si>
  <si>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</si>
  <si>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</si>
  <si>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</si>
  <si>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</si>
  <si>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</si>
  <si>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</si>
  <si>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</si>
  <si>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</si>
  <si>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</si>
  <si>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</si>
  <si>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</si>
  <si>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</si>
  <si>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</si>
  <si>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</si>
  <si>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</si>
  <si>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</si>
  <si>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</si>
  <si>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</si>
  <si>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</si>
  <si>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</si>
  <si>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</si>
  <si>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</si>
  <si>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</si>
  <si>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</si>
  <si>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</si>
  <si>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</si>
  <si>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</si>
  <si>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</si>
  <si>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</si>
  <si>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</si>
  <si>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</si>
  <si>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</si>
  <si>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</si>
  <si>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</si>
  <si>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</si>
  <si>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</si>
  <si>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</si>
  <si>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</si>
  <si>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</si>
  <si>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</si>
  <si>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</si>
  <si>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</si>
  <si>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</si>
  <si>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</si>
  <si>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</si>
  <si>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</si>
  <si>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</si>
  <si>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</si>
  <si>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</si>
  <si>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</si>
  <si>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</si>
  <si>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</si>
  <si>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</si>
  <si>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</si>
  <si>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</si>
  <si>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</si>
  <si>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</si>
  <si>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</si>
  <si>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</si>
  <si>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</si>
  <si>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</si>
  <si>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</si>
  <si>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</si>
  <si>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</si>
  <si>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</si>
  <si>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</si>
  <si>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</si>
  <si>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</si>
  <si>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</si>
  <si>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</si>
  <si>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</si>
  <si>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</si>
  <si>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</si>
  <si>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</si>
  <si>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</si>
  <si>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</si>
  <si>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</si>
  <si>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</si>
  <si>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</si>
  <si>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</si>
  <si>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</si>
  <si>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</si>
  <si>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</si>
  <si>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</si>
  <si>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</si>
  <si>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</si>
  <si>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</si>
  <si>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</si>
  <si>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</si>
  <si>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</si>
  <si>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</si>
  <si>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</si>
  <si>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</si>
  <si>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</si>
  <si>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</si>
  <si>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</si>
  <si>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</si>
  <si>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</si>
  <si>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</si>
  <si>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</si>
  <si>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</si>
  <si>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</si>
  <si>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</si>
  <si>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</si>
  <si>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</si>
  <si>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</si>
  <si>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</si>
  <si>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</si>
  <si>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</si>
  <si>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</si>
  <si>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</si>
  <si>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</si>
  <si>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</si>
  <si>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</si>
  <si>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</si>
  <si>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</si>
  <si>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</si>
  <si>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</si>
  <si>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</si>
  <si>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</si>
  <si>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</si>
  <si>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</si>
  <si>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</si>
  <si>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</si>
  <si>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</si>
  <si>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</si>
  <si>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</si>
  <si>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</si>
  <si>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</si>
  <si>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</si>
  <si>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</si>
  <si>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</si>
  <si>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</si>
  <si>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</si>
  <si>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</si>
  <si>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</si>
  <si>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</si>
  <si>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</si>
  <si>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</si>
  <si>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</si>
  <si>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</si>
  <si>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</si>
  <si>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</si>
  <si>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</si>
  <si>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</si>
  <si>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</si>
  <si>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</si>
  <si>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</si>
  <si>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</si>
  <si>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</si>
  <si>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</si>
  <si>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</si>
  <si>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</si>
  <si>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</si>
  <si>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</si>
  <si>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</si>
  <si>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</si>
  <si>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</si>
  <si>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</si>
  <si>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</si>
  <si>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</si>
  <si>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</si>
  <si>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</si>
  <si>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</si>
  <si>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</si>
  <si>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</si>
  <si>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</si>
  <si>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</si>
  <si>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</si>
  <si>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</si>
  <si>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</si>
  <si>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</si>
  <si>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</si>
  <si>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</si>
  <si>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</si>
  <si>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</si>
  <si>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</si>
  <si>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</si>
  <si>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</si>
  <si>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</si>
  <si>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</si>
  <si>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</si>
  <si>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</si>
  <si>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</si>
  <si>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</si>
  <si>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</si>
  <si>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</si>
  <si>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</si>
  <si>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</si>
  <si>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</si>
  <si>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</si>
  <si>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</si>
  <si>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</si>
  <si>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</si>
  <si>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</si>
  <si>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</si>
  <si>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</si>
  <si>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</si>
  <si>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</si>
  <si>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</si>
  <si>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</si>
  <si>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</si>
  <si>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</si>
  <si>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</si>
  <si>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</si>
  <si>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</si>
  <si>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</si>
  <si>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</si>
  <si>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</si>
  <si>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</si>
  <si>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</si>
  <si>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</si>
  <si>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</si>
  <si>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</si>
  <si>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</si>
  <si>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</si>
  <si>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</si>
  <si>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</si>
  <si>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</si>
  <si>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</si>
  <si>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</si>
  <si>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</si>
  <si>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</si>
  <si>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</si>
  <si>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</si>
  <si>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</si>
  <si>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</si>
  <si>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</si>
  <si>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</si>
  <si>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</si>
  <si>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</si>
  <si>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</si>
  <si>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</si>
  <si>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</si>
  <si>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</si>
  <si>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</si>
  <si>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</si>
  <si>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</si>
  <si>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</si>
  <si>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</si>
  <si>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</si>
  <si>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</si>
  <si>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</si>
  <si>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</si>
  <si>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</si>
  <si>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</si>
  <si>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</si>
  <si>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</si>
  <si>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</si>
  <si>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</si>
  <si>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</si>
  <si>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</si>
  <si>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</si>
  <si>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</si>
  <si>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</si>
  <si>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</si>
  <si>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</si>
  <si>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</si>
  <si>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</si>
  <si>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</si>
  <si>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</si>
  <si>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</si>
  <si>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</si>
  <si>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</si>
  <si>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</si>
  <si>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</si>
  <si>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</si>
  <si>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</si>
  <si>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</si>
  <si>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</si>
  <si>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</si>
  <si>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</si>
  <si>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</si>
  <si>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</si>
  <si>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</si>
  <si>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</si>
  <si>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</si>
  <si>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</si>
  <si>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</si>
  <si>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</si>
  <si>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</si>
  <si>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</si>
  <si>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</si>
  <si>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</si>
  <si>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</si>
  <si>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</si>
  <si>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</si>
  <si>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</si>
  <si>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</si>
  <si>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</si>
  <si>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</si>
  <si>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</si>
  <si>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</si>
  <si>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</si>
  <si>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</si>
  <si>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</si>
  <si>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</si>
  <si>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</si>
  <si>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</si>
  <si>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</si>
  <si>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</si>
  <si>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</si>
  <si>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</si>
  <si>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</si>
  <si>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</si>
  <si>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</si>
  <si>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</si>
  <si>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</si>
  <si>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</si>
  <si>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</si>
  <si>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</si>
  <si>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</si>
  <si>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</si>
  <si>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</si>
  <si>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</si>
  <si>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</si>
  <si>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</si>
  <si>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</si>
  <si>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</si>
  <si>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</si>
  <si>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</si>
  <si>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</si>
  <si>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</si>
  <si>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</si>
  <si>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</si>
  <si>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</si>
  <si>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</si>
  <si>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</si>
  <si>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</si>
  <si>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</si>
  <si>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</si>
  <si>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</si>
  <si>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</si>
  <si>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</si>
  <si>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</si>
  <si>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</si>
  <si>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</si>
  <si>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</si>
  <si>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</si>
  <si>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</si>
  <si>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</si>
  <si>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</si>
  <si>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</si>
  <si>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</si>
  <si>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</si>
  <si>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</si>
  <si>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</si>
  <si>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</si>
  <si>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</si>
  <si>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</si>
  <si>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</si>
  <si>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</si>
  <si>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</si>
  <si>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</si>
  <si>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</si>
  <si>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</si>
  <si>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</si>
  <si>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</si>
  <si>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</si>
  <si>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</si>
  <si>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</si>
  <si>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</si>
  <si>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</si>
  <si>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</si>
  <si>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</si>
  <si>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</si>
  <si>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</si>
  <si>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</si>
  <si>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</si>
  <si>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</si>
  <si>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</si>
  <si>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</si>
  <si>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</si>
  <si>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</si>
  <si>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</si>
  <si>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</si>
  <si>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</si>
  <si>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</si>
  <si>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</si>
  <si>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</si>
  <si>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</si>
  <si>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</si>
  <si>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</si>
  <si>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</si>
  <si>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</si>
  <si>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</si>
  <si>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</si>
  <si>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</si>
  <si>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</si>
  <si>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</si>
  <si>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</si>
  <si>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</si>
  <si>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</si>
  <si>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</si>
  <si>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</si>
  <si>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</si>
  <si>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</si>
  <si>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</si>
  <si>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</si>
  <si>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</si>
  <si>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</si>
  <si>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</si>
  <si>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</si>
  <si>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</si>
  <si>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</si>
  <si>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</si>
  <si>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</si>
  <si>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</si>
  <si>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</si>
  <si>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</si>
  <si>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</si>
  <si>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</si>
  <si>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</si>
  <si>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</si>
  <si>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</si>
  <si>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</si>
  <si>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</si>
  <si>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</si>
  <si>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</si>
  <si>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</si>
  <si>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</si>
  <si>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</si>
  <si>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</si>
  <si>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</si>
  <si>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</si>
  <si>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</si>
  <si>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</si>
  <si>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</si>
  <si>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</si>
  <si>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</si>
  <si>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</si>
  <si>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</si>
  <si>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</si>
  <si>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</si>
  <si>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</si>
  <si>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</si>
  <si>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</si>
  <si>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</si>
  <si>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</si>
  <si>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</si>
  <si>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</si>
  <si>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</si>
  <si>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</si>
  <si>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</si>
  <si>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</si>
  <si>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</si>
  <si>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</si>
  <si>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</si>
  <si>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</si>
  <si>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</si>
  <si>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</si>
  <si>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</si>
  <si>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</si>
  <si>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</si>
  <si>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</si>
  <si>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</si>
  <si>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</si>
  <si>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</si>
  <si>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</si>
  <si>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</si>
  <si>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</si>
  <si>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</si>
  <si>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</si>
  <si>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</si>
  <si>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</si>
  <si>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</si>
  <si>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</si>
  <si>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</si>
  <si>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</si>
  <si>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</si>
  <si>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</si>
  <si>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</si>
  <si>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</si>
  <si>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</si>
  <si>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</si>
  <si>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</si>
  <si>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</si>
  <si>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</si>
  <si>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</si>
  <si>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</si>
  <si>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</si>
  <si>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</si>
  <si>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</si>
  <si>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</si>
  <si>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</si>
  <si>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</si>
  <si>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</si>
  <si>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</si>
  <si>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</si>
  <si>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</si>
  <si>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</si>
  <si>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</si>
  <si>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</si>
  <si>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</si>
  <si>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</si>
  <si>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</si>
  <si>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</si>
  <si>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</si>
  <si>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</si>
  <si>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</si>
  <si>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</si>
  <si>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</si>
  <si>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</si>
  <si>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</si>
  <si>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</si>
  <si>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</si>
  <si>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</si>
  <si>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</si>
  <si>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</si>
  <si>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</si>
  <si>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</si>
  <si>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</si>
  <si>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</si>
  <si>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</si>
  <si>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</si>
  <si>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</si>
  <si>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</si>
  <si>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</si>
  <si>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</si>
  <si>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</si>
  <si>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</si>
  <si>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</si>
  <si>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</si>
  <si>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</si>
  <si>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</si>
  <si>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</si>
  <si>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</si>
  <si>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</si>
  <si>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</si>
  <si>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</si>
  <si>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</si>
  <si>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</si>
  <si>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</si>
  <si>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</si>
  <si>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</si>
  <si>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</si>
  <si>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</si>
  <si>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</si>
  <si>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</si>
  <si>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</si>
  <si>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</si>
  <si>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</si>
  <si>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</si>
  <si>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</si>
  <si>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</si>
  <si>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</si>
  <si>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</si>
  <si>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</si>
  <si>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</si>
  <si>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</si>
  <si>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</si>
  <si>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</si>
  <si>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</si>
  <si>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</si>
  <si>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</si>
  <si>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</si>
  <si>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</si>
  <si>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</si>
  <si>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</si>
  <si>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</si>
  <si>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</si>
  <si>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</si>
  <si>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</si>
  <si>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</si>
  <si>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</si>
  <si>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</si>
  <si>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</si>
  <si>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</si>
  <si>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</si>
  <si>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</si>
  <si>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</si>
  <si>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</si>
  <si>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</si>
  <si>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</si>
  <si>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</si>
  <si>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</si>
  <si>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</si>
  <si>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</si>
  <si>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</si>
  <si>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</si>
  <si>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</si>
  <si>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</si>
  <si>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</si>
  <si>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</si>
  <si>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</si>
  <si>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</si>
  <si>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</si>
  <si>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</si>
  <si>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</si>
  <si>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</si>
  <si>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</si>
  <si>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</si>
  <si>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</si>
  <si>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</si>
  <si>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</si>
  <si>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</si>
  <si>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</si>
  <si>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</si>
  <si>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</si>
  <si>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</si>
  <si>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</si>
  <si>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</si>
  <si>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</si>
  <si>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</si>
  <si>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</si>
  <si>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</si>
  <si>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</si>
  <si>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</si>
  <si>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</si>
  <si>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</si>
  <si>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</si>
  <si>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</si>
  <si>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</si>
  <si>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</si>
  <si>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</si>
  <si>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</si>
  <si>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</si>
  <si>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</si>
  <si>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</si>
  <si>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</si>
  <si>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</si>
  <si>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</si>
  <si>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</si>
  <si>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</si>
  <si>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</si>
  <si>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</si>
  <si>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</si>
  <si>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</si>
  <si>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</si>
  <si>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</si>
  <si>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</si>
  <si>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</si>
  <si>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</si>
  <si>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</si>
  <si>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</si>
  <si>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</si>
  <si>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</si>
  <si>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</si>
  <si>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</si>
  <si>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</si>
  <si>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</si>
  <si>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</si>
  <si>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</si>
  <si>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</si>
  <si>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</si>
  <si>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</si>
  <si>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</si>
  <si>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</si>
  <si>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</si>
  <si>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</si>
  <si>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</si>
  <si>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</si>
  <si>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</si>
  <si>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</si>
  <si>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</si>
  <si>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</si>
  <si>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</si>
  <si>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</si>
  <si>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</si>
  <si>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</si>
  <si>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</si>
  <si>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</si>
  <si>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</si>
  <si>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</si>
  <si>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</si>
  <si>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</si>
  <si>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</si>
  <si>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</si>
  <si>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</si>
  <si>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</si>
  <si>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</si>
  <si>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</si>
  <si>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</si>
  <si>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</si>
  <si>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</si>
  <si>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</si>
  <si>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</si>
  <si>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</si>
  <si>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</si>
  <si>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</si>
  <si>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</si>
  <si>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</si>
  <si>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</si>
  <si>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</si>
  <si>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</si>
  <si>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</si>
  <si>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</si>
  <si>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</si>
  <si>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</si>
  <si>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</si>
  <si>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</si>
  <si>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</si>
  <si>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</si>
  <si>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</si>
  <si>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</si>
  <si>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</si>
  <si>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</si>
  <si>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</si>
  <si>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</si>
  <si>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</si>
  <si>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</si>
  <si>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</si>
  <si>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</si>
  <si>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</si>
  <si>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</si>
  <si>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</si>
  <si>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</si>
  <si>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</si>
  <si>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</si>
  <si>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</si>
  <si>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</si>
  <si>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</si>
  <si>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</si>
  <si>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</si>
  <si>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</si>
  <si>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</si>
  <si>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</si>
  <si>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</si>
  <si>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</si>
  <si>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</si>
  <si>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</si>
  <si>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</si>
  <si>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</si>
  <si>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</si>
  <si>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</si>
  <si>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</si>
  <si>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</si>
  <si>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</si>
  <si>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</si>
  <si>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</si>
  <si>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</si>
  <si>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</si>
  <si>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</si>
  <si>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</si>
  <si>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</si>
  <si>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</si>
  <si>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</si>
  <si>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</si>
  <si>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</si>
  <si>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</si>
  <si>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</si>
  <si>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</si>
  <si>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</si>
  <si>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</si>
  <si>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</si>
  <si>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</si>
  <si>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</si>
  <si>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</si>
  <si>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</si>
  <si>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</si>
  <si>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</si>
  <si>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</si>
  <si>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</si>
  <si>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</si>
  <si>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</si>
  <si>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</si>
  <si>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</si>
  <si>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</si>
  <si>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</si>
  <si>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</si>
  <si>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</si>
  <si>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</si>
  <si>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</si>
  <si>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</si>
  <si>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</si>
  <si>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</si>
  <si>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</si>
  <si>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</si>
  <si>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</si>
  <si>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</si>
  <si>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</si>
  <si>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</si>
  <si>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</si>
  <si>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</si>
  <si>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</si>
  <si>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</si>
  <si>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</si>
  <si>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</si>
  <si>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</si>
  <si>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</si>
  <si>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</si>
  <si>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</si>
  <si>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</si>
  <si>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</si>
  <si>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</si>
  <si>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</si>
  <si>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</si>
  <si>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</si>
  <si>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</si>
  <si>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</si>
  <si>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</si>
  <si>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</si>
  <si>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</si>
  <si>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</si>
  <si>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</si>
  <si>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</si>
  <si>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</si>
  <si>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</si>
  <si>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</si>
  <si>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</si>
  <si>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</si>
  <si>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</si>
  <si>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</si>
  <si>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</si>
  <si>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</si>
  <si>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</si>
  <si>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</si>
  <si>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</si>
  <si>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</si>
  <si>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</si>
  <si>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</si>
  <si>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</si>
  <si>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</si>
  <si>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</si>
  <si>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</si>
  <si>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</si>
  <si>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</si>
  <si>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</si>
  <si>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</si>
  <si>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</si>
  <si>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</si>
  <si>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</si>
  <si>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</si>
  <si>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</si>
  <si>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</si>
  <si>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</si>
  <si>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</si>
  <si>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</si>
  <si>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</si>
  <si>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</si>
  <si>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</si>
  <si>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</si>
  <si>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</si>
  <si>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</si>
  <si>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</si>
  <si>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</si>
  <si>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</si>
  <si>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</si>
  <si>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</si>
  <si>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</si>
  <si>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</si>
  <si>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</si>
  <si>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</si>
  <si>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</si>
  <si>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</si>
  <si>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</si>
  <si>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</si>
  <si>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</si>
  <si>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</si>
  <si>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</si>
  <si>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</si>
  <si>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</si>
  <si>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</si>
  <si>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</si>
  <si>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</si>
  <si>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</si>
  <si>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</si>
  <si>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</si>
  <si>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</si>
  <si>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</si>
  <si>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</si>
  <si>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</si>
  <si>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</si>
  <si>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</si>
  <si>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</si>
  <si>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</si>
  <si>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</si>
  <si>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</si>
  <si>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</si>
  <si>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</si>
  <si>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</si>
  <si>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</si>
  <si>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</si>
  <si>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</si>
  <si>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</si>
  <si>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</si>
  <si>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</si>
  <si>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</si>
  <si>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</si>
  <si>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</si>
  <si>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</si>
  <si>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</si>
  <si>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</si>
  <si>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</si>
  <si>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</si>
  <si>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</si>
  <si>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</si>
  <si>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</si>
  <si>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</si>
  <si>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</si>
  <si>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</si>
  <si>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</si>
  <si>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</si>
  <si>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</si>
  <si>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</si>
  <si>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</si>
  <si>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</si>
  <si>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</si>
  <si>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</si>
  <si>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</si>
  <si>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</si>
  <si>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</si>
  <si>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</si>
  <si>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</si>
  <si>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</si>
  <si>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</si>
  <si>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</si>
  <si>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</si>
  <si>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</si>
  <si>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</si>
  <si>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</si>
  <si>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</si>
  <si>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</si>
  <si>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</si>
  <si>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</si>
  <si>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</si>
  <si>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</si>
  <si>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</si>
  <si>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</si>
  <si>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</si>
  <si>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</si>
  <si>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</si>
  <si>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</si>
  <si>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</si>
  <si>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</si>
  <si>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</si>
  <si>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</si>
  <si>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</si>
  <si>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</si>
  <si>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</si>
  <si>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</si>
  <si>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</si>
  <si>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</si>
  <si>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</si>
  <si>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</si>
  <si>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</si>
  <si>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</si>
  <si>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</si>
  <si>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</si>
  <si>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</si>
  <si>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</si>
  <si>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</si>
  <si>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</si>
  <si>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</si>
  <si>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</si>
  <si>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</si>
  <si>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</si>
  <si>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</si>
  <si>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</si>
  <si>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</si>
  <si>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</si>
  <si>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</si>
  <si>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</si>
  <si>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</si>
  <si>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</si>
  <si>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</si>
  <si>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</si>
  <si>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</si>
  <si>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</si>
  <si>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</si>
  <si>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</si>
  <si>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</si>
  <si>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</si>
  <si>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</si>
  <si>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</si>
  <si>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</si>
  <si>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</si>
  <si>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</si>
  <si>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</si>
  <si>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</si>
  <si>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</si>
  <si>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</si>
  <si>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</si>
  <si>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</si>
  <si>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</si>
  <si>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</si>
  <si>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</si>
  <si>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</si>
  <si>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</si>
  <si>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</si>
  <si>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</si>
  <si>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</si>
  <si>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</si>
  <si>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</si>
  <si>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</si>
  <si>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</si>
  <si>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</si>
  <si>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</si>
  <si>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</si>
  <si>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</si>
  <si>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</si>
  <si>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</si>
  <si>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</si>
  <si>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</si>
  <si>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</si>
  <si>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</si>
  <si>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</si>
  <si>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</si>
  <si>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</si>
  <si>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</si>
  <si>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</si>
  <si>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</si>
  <si>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</si>
  <si>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</si>
  <si>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</si>
  <si>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</si>
  <si>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</si>
  <si>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</si>
  <si>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</si>
  <si>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</si>
  <si>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</si>
  <si>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</si>
  <si>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</si>
  <si>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</si>
  <si>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</si>
  <si>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</si>
  <si>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</si>
  <si>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</si>
  <si>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</si>
  <si>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</si>
  <si>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</si>
  <si>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</si>
  <si>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</si>
  <si>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</si>
  <si>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</si>
  <si>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</si>
  <si>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</si>
  <si>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</si>
  <si>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</si>
  <si>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</si>
  <si>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</si>
  <si>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</si>
  <si>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</si>
  <si>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</si>
  <si>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</si>
  <si>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</si>
  <si>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</si>
  <si>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</si>
  <si>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</si>
  <si>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</si>
  <si>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</si>
  <si>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</si>
  <si>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</si>
  <si>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</si>
  <si>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</si>
  <si>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</si>
  <si>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</si>
  <si>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</si>
  <si>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</si>
  <si>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</si>
  <si>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</si>
  <si>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</si>
  <si>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</si>
  <si>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</si>
  <si>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</si>
  <si>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</si>
  <si>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</si>
  <si>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</si>
  <si>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</si>
  <si>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</si>
  <si>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</si>
  <si>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</si>
  <si>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</si>
  <si>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</si>
  <si>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</si>
  <si>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</si>
  <si>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</si>
  <si>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</si>
  <si>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</si>
  <si>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</si>
  <si>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</si>
  <si>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</si>
  <si>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</si>
  <si>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</si>
  <si>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</si>
  <si>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</si>
  <si>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</si>
  <si>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</si>
  <si>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</si>
  <si>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</si>
  <si>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</si>
  <si>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</si>
  <si>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</si>
  <si>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</si>
  <si>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</si>
  <si>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</si>
  <si>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</si>
  <si>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</si>
  <si>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</si>
  <si>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</si>
  <si>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</si>
  <si>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</si>
  <si>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</si>
  <si>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</si>
  <si>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</si>
  <si>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</si>
  <si>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</si>
  <si>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</si>
  <si>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</si>
  <si>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</si>
  <si>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</si>
  <si>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</si>
  <si>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</si>
  <si>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</si>
  <si>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</si>
  <si>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</si>
  <si>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</si>
  <si>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</si>
  <si>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</si>
  <si>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</si>
  <si>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</si>
  <si>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</si>
  <si>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</si>
  <si>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</si>
  <si>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</si>
  <si>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</si>
  <si>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</si>
  <si>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</si>
  <si>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</si>
  <si>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</si>
  <si>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</si>
  <si>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</si>
  <si>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</si>
  <si>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</si>
  <si>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</si>
  <si>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</si>
  <si>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</si>
  <si>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</si>
  <si>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</si>
  <si>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</si>
  <si>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</si>
  <si>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</si>
  <si>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</si>
  <si>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</si>
  <si>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</si>
  <si>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</si>
  <si>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</si>
  <si>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</si>
  <si>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</si>
  <si>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</si>
  <si>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</si>
  <si>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</si>
  <si>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</si>
  <si>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</si>
  <si>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</si>
  <si>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</si>
  <si>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</si>
  <si>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</si>
  <si>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</si>
  <si>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</si>
  <si>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</si>
  <si>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</si>
  <si>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</si>
  <si>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</si>
  <si>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</si>
  <si>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</si>
  <si>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</si>
  <si>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</si>
  <si>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</si>
  <si>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</si>
  <si>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</si>
  <si>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</si>
  <si>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</si>
  <si>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</si>
  <si>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</si>
  <si>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</si>
  <si>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</si>
  <si>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</si>
  <si>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</si>
  <si>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</si>
  <si>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</si>
  <si>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</si>
  <si>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</si>
  <si>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</si>
  <si>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</si>
  <si>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</si>
  <si>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</si>
  <si>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</si>
  <si>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</si>
  <si>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</si>
  <si>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</si>
  <si>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</si>
  <si>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</si>
  <si>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</si>
  <si>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</si>
  <si>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</si>
  <si>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</si>
  <si>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</si>
  <si>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</si>
  <si>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</si>
  <si>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</si>
  <si>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</si>
  <si>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</si>
  <si>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</si>
  <si>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</si>
  <si>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</si>
  <si>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</si>
  <si>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</si>
  <si>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</si>
  <si>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</si>
  <si>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</si>
  <si>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</si>
  <si>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</si>
  <si>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</si>
  <si>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</si>
  <si>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</si>
  <si>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</si>
  <si>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</si>
  <si>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</si>
  <si>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</si>
  <si>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</si>
  <si>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</si>
  <si>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</si>
  <si>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</si>
  <si>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</si>
  <si>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</si>
  <si>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</si>
  <si>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</si>
  <si>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</si>
  <si>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</si>
  <si>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</si>
  <si>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</si>
  <si>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</si>
  <si>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</si>
  <si>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</si>
  <si>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</si>
  <si>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</si>
  <si>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</si>
  <si>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</si>
  <si>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</si>
  <si>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</si>
  <si>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</si>
  <si>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</si>
  <si>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</si>
  <si>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</si>
  <si>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</si>
  <si>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</si>
  <si>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</si>
  <si>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</si>
  <si>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</si>
  <si>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</si>
  <si>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</si>
  <si>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</si>
  <si>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</si>
  <si>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</si>
  <si>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</si>
  <si>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</si>
  <si>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</si>
  <si>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</si>
  <si>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</si>
  <si>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</si>
  <si>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</si>
  <si>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</si>
  <si>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</si>
  <si>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</si>
  <si>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</si>
  <si>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</si>
  <si>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</si>
  <si>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</si>
  <si>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</si>
  <si>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</si>
  <si>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</si>
  <si>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</si>
  <si>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</si>
  <si>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</si>
  <si>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</si>
  <si>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</si>
  <si>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</si>
  <si>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</si>
  <si>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</si>
  <si>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</si>
  <si>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</si>
  <si>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</si>
  <si>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</si>
  <si>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</si>
  <si>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</si>
  <si>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</si>
  <si>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</si>
  <si>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</si>
  <si>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</si>
  <si>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</si>
  <si>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</si>
  <si>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</si>
  <si>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</si>
  <si>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</si>
  <si>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</si>
  <si>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</si>
  <si>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</si>
  <si>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</si>
  <si>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</si>
  <si>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</si>
  <si>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</si>
  <si>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</si>
  <si>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</si>
  <si>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</si>
  <si>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</si>
  <si>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</si>
  <si>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</si>
  <si>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</si>
  <si>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</si>
  <si>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</si>
  <si>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</si>
  <si>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</si>
  <si>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</si>
  <si>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</si>
  <si>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</si>
  <si>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</si>
  <si>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</si>
  <si>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</si>
  <si>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</si>
  <si>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</si>
  <si>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</si>
  <si>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</si>
  <si>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</si>
  <si>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</si>
  <si>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</si>
  <si>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</si>
  <si>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</si>
  <si>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</si>
  <si>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</si>
  <si>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</si>
  <si>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</si>
  <si>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</si>
  <si>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</si>
  <si>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</si>
  <si>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</si>
  <si>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</si>
  <si>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</si>
  <si>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</si>
  <si>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</si>
  <si>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</si>
  <si>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</si>
  <si>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</si>
  <si>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</si>
  <si>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</si>
  <si>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</si>
  <si>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</si>
  <si>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</si>
  <si>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</si>
  <si>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</si>
  <si>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</si>
  <si>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</si>
  <si>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</si>
  <si>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</si>
  <si>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</si>
  <si>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</si>
  <si>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</si>
  <si>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</si>
  <si>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</si>
  <si>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</si>
  <si>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</si>
  <si>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</si>
  <si>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</si>
  <si>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</si>
  <si>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</si>
  <si>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</si>
  <si>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</si>
  <si>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</si>
  <si>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</si>
  <si>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</si>
  <si>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</si>
  <si>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</si>
  <si>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</si>
  <si>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</si>
  <si>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</si>
  <si>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</si>
  <si>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</si>
  <si>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</si>
  <si>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</si>
  <si>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</si>
  <si>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</si>
  <si>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</si>
  <si>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</si>
  <si>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</si>
  <si>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</si>
  <si>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</si>
  <si>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</si>
  <si>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</si>
  <si>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</si>
  <si>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</si>
  <si>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</si>
  <si>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</si>
  <si>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</si>
  <si>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</si>
  <si>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</si>
  <si>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</si>
  <si>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</si>
  <si>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</si>
  <si>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</si>
  <si>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</si>
  <si>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</si>
  <si>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</si>
  <si>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</si>
  <si>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</si>
  <si>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</si>
  <si>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</si>
  <si>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</si>
  <si>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</si>
  <si>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</si>
  <si>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</si>
  <si>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</si>
  <si>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</si>
  <si>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</si>
  <si>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</si>
  <si>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</si>
  <si>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</si>
  <si>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</si>
  <si>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</si>
  <si>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</si>
  <si>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</si>
  <si>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</si>
  <si>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</si>
  <si>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</si>
  <si>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</si>
  <si>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</si>
  <si>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</si>
  <si>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</si>
  <si>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</si>
  <si>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</si>
  <si>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</si>
  <si>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</si>
  <si>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</si>
  <si>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</si>
  <si>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</si>
  <si>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</si>
  <si>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</si>
  <si>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</si>
  <si>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</si>
  <si>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</si>
  <si>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</si>
  <si>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</si>
  <si>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</si>
  <si>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</si>
  <si>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</si>
  <si>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</si>
  <si>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</si>
  <si>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</si>
  <si>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</si>
  <si>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</si>
  <si>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</si>
  <si>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</si>
  <si>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</si>
  <si>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</si>
  <si>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</si>
  <si>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</si>
  <si>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</si>
  <si>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</si>
  <si>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</si>
  <si>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</si>
  <si>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</si>
  <si>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</si>
  <si>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</si>
  <si>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</si>
  <si>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</si>
  <si>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</si>
  <si>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</si>
  <si>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</si>
  <si>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</si>
  <si>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</si>
  <si>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</si>
  <si>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</si>
  <si>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</si>
  <si>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</si>
  <si>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</si>
  <si>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</si>
  <si>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</si>
  <si>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</si>
  <si>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</si>
  <si>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</si>
  <si>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</si>
  <si>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</si>
  <si>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</si>
  <si>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</si>
  <si>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</si>
  <si>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</si>
  <si>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</si>
  <si>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</si>
  <si>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</si>
  <si>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</si>
  <si>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</si>
  <si>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</si>
  <si>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</si>
  <si>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</si>
  <si>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</si>
  <si>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</si>
  <si>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</si>
  <si>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</si>
  <si>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</si>
  <si>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</si>
  <si>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</si>
  <si>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</si>
  <si>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</si>
  <si>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</si>
  <si>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</si>
  <si>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</si>
  <si>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</si>
  <si>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</si>
  <si>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</si>
  <si>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</si>
  <si>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</si>
  <si>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</si>
  <si>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</si>
  <si>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</si>
  <si>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</si>
  <si>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</si>
  <si>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</si>
  <si>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</si>
  <si>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</si>
  <si>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</si>
  <si>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</si>
  <si>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</si>
  <si>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</si>
  <si>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</si>
  <si>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</si>
  <si>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</si>
  <si>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</si>
  <si>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</si>
  <si>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</si>
  <si>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</si>
  <si>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</si>
  <si>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</si>
  <si>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</si>
  <si>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</si>
  <si>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</si>
  <si>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</si>
  <si>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</si>
  <si>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</si>
  <si>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</si>
  <si>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</si>
  <si>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</si>
  <si>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</si>
  <si>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</si>
  <si>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</si>
  <si>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</si>
  <si>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</si>
  <si>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</si>
  <si>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</si>
  <si>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</si>
  <si>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</si>
  <si>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</si>
  <si>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</si>
  <si>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</si>
  <si>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</si>
  <si>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</si>
  <si>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</si>
  <si>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</si>
  <si>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</si>
  <si>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</si>
  <si>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</si>
  <si>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</si>
  <si>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</si>
  <si>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</si>
  <si>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</si>
  <si>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</si>
  <si>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</si>
  <si>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</si>
  <si>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</si>
  <si>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</si>
  <si>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</si>
  <si>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</si>
  <si>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</si>
  <si>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</si>
  <si>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</si>
  <si>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</si>
  <si>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</si>
  <si>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</si>
  <si>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</si>
  <si>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</si>
  <si>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</si>
  <si>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</si>
  <si>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</si>
  <si>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</si>
  <si>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</si>
  <si>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</si>
  <si>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</si>
  <si>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</si>
  <si>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</si>
  <si>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</si>
  <si>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</si>
  <si>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</si>
  <si>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</si>
  <si>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</si>
  <si>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</si>
  <si>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</si>
  <si>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</si>
  <si>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</si>
  <si>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</si>
  <si>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</si>
  <si>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</si>
  <si>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</si>
  <si>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</si>
  <si>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</si>
  <si>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</si>
  <si>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</si>
  <si>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</si>
  <si>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</si>
  <si>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</si>
  <si>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</si>
  <si>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</si>
  <si>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</si>
  <si>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</si>
  <si>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</si>
  <si>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</si>
  <si>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</si>
  <si>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</si>
  <si>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</si>
  <si>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</si>
  <si>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</si>
  <si>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</si>
  <si>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</si>
  <si>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</si>
  <si>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</si>
  <si>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</si>
  <si>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</si>
  <si>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</si>
  <si>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</si>
  <si>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</si>
  <si>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</si>
  <si>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</si>
  <si>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</si>
  <si>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</si>
  <si>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</si>
  <si>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</si>
  <si>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</si>
  <si>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</si>
  <si>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</si>
  <si>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</si>
  <si>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</si>
  <si>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</si>
  <si>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</si>
  <si>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</si>
  <si>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</si>
  <si>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</si>
  <si>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</si>
  <si>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</si>
  <si>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</si>
  <si>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</si>
  <si>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</si>
  <si>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</si>
  <si>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</si>
  <si>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</si>
  <si>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</si>
  <si>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</si>
  <si>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</si>
  <si>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</si>
  <si>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</si>
  <si>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</si>
  <si>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</si>
  <si>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</si>
  <si>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</si>
  <si>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</si>
  <si>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</si>
  <si>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</si>
  <si>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</si>
  <si>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</si>
  <si>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</si>
  <si>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</si>
  <si>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</si>
  <si>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</si>
  <si>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</si>
  <si>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</si>
  <si>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</si>
  <si>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</si>
  <si>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</si>
  <si>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</si>
  <si>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</si>
  <si>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</si>
  <si>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</si>
  <si>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</si>
  <si>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</si>
  <si>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</si>
  <si>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</si>
  <si>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</si>
  <si>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</si>
  <si>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</si>
  <si>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</si>
  <si>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</si>
  <si>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</si>
  <si>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</si>
  <si>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</si>
  <si>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</si>
  <si>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</si>
  <si>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</si>
  <si>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</si>
  <si>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</si>
  <si>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</si>
  <si>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</si>
  <si>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</si>
  <si>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</si>
  <si>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</si>
  <si>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</si>
  <si>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</si>
  <si>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</si>
  <si>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</si>
  <si>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</si>
  <si>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</si>
  <si>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</si>
  <si>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</si>
  <si>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</si>
  <si>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</si>
  <si>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</si>
  <si>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</si>
  <si>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</si>
  <si>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</si>
  <si>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</si>
  <si>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</si>
  <si>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</si>
  <si>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</si>
  <si>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</si>
  <si>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</si>
  <si>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</si>
  <si>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</si>
  <si>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</si>
  <si>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</si>
  <si>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</si>
  <si>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</si>
  <si>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</si>
  <si>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</si>
  <si>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</si>
  <si>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</si>
  <si>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</si>
  <si>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</si>
  <si>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</si>
  <si>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</si>
  <si>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</si>
  <si>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</si>
  <si>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</si>
  <si>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</si>
  <si>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</si>
  <si>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</si>
  <si>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</si>
  <si>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</si>
  <si>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</si>
  <si>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</si>
  <si>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</si>
  <si>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</si>
  <si>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</si>
  <si>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</si>
  <si>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</si>
  <si>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</si>
  <si>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</si>
  <si>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</si>
  <si>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</si>
  <si>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</si>
  <si>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</si>
  <si>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</si>
  <si>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</si>
  <si>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</si>
  <si>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</si>
  <si>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</si>
  <si>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</si>
  <si>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</si>
  <si>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</si>
  <si>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</si>
  <si>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</si>
  <si>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</si>
  <si>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</si>
  <si>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</si>
  <si>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</si>
  <si>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</si>
  <si>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</si>
  <si>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</si>
  <si>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</si>
  <si>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</si>
  <si>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</si>
  <si>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</si>
  <si>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</si>
  <si>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</si>
  <si>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</si>
  <si>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</si>
  <si>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</si>
  <si>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</si>
  <si>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</si>
  <si>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</si>
  <si>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</si>
  <si>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</si>
  <si>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</si>
  <si>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</si>
  <si>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</si>
  <si>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</si>
  <si>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</si>
  <si>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</si>
  <si>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</si>
  <si>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</si>
  <si>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</si>
  <si>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</si>
  <si>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</si>
  <si>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</si>
  <si>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</si>
  <si>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</si>
  <si>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</si>
  <si>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</si>
  <si>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</si>
  <si>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</si>
  <si>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</si>
  <si>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</si>
  <si>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</si>
  <si>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</si>
  <si>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</si>
  <si>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</si>
  <si>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</si>
  <si>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</si>
  <si>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</si>
  <si>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</si>
  <si>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</si>
  <si>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</si>
  <si>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</si>
  <si>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</si>
  <si>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</si>
  <si>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</si>
  <si>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</si>
  <si>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</si>
  <si>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</si>
  <si>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</si>
  <si>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</si>
  <si>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</si>
  <si>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</si>
  <si>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</si>
  <si>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</si>
  <si>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</si>
  <si>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</si>
  <si>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</si>
  <si>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</si>
  <si>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</si>
  <si>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</si>
  <si>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</si>
  <si>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</si>
  <si>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</si>
  <si>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</si>
  <si>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</si>
  <si>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</si>
  <si>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</si>
  <si>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</si>
  <si>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</si>
  <si>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</si>
  <si>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</si>
  <si>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</si>
  <si>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</si>
  <si>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</si>
  <si>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</si>
  <si>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</si>
  <si>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</si>
  <si>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</si>
  <si>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</si>
  <si>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</si>
  <si>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</si>
  <si>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</si>
  <si>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</si>
  <si>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</si>
  <si>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</si>
  <si>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</si>
  <si>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</si>
  <si>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</si>
  <si>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</si>
  <si>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</si>
  <si>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</si>
  <si>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</si>
  <si>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</si>
  <si>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</si>
  <si>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</si>
  <si>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</si>
  <si>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</si>
  <si>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</si>
  <si>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</si>
  <si>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</si>
  <si>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</si>
  <si>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</si>
  <si>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</si>
  <si>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</si>
  <si>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</si>
  <si>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</si>
  <si>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</si>
  <si>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</si>
  <si>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</si>
  <si>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</si>
  <si>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</si>
  <si>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</si>
  <si>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</si>
  <si>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</si>
  <si>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</si>
  <si>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</si>
  <si>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</si>
  <si>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</si>
  <si>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</si>
  <si>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</si>
  <si>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</si>
  <si>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</si>
  <si>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</si>
  <si>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</si>
  <si>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</si>
  <si>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</si>
  <si>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</si>
  <si>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</si>
  <si>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</si>
  <si>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</si>
  <si>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</si>
  <si>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</si>
  <si>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</si>
  <si>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</si>
  <si>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</si>
  <si>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</si>
  <si>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</si>
  <si>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</si>
  <si>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</si>
  <si>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</si>
  <si>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</si>
  <si>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</si>
  <si>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</si>
  <si>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</si>
  <si>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</si>
  <si>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</si>
  <si>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</si>
  <si>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</si>
  <si>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</si>
  <si>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</si>
  <si>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</si>
  <si>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</si>
  <si>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</si>
  <si>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</si>
  <si>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</si>
  <si>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</si>
  <si>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</si>
  <si>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</si>
  <si>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</si>
  <si>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</si>
  <si>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</si>
  <si>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</si>
  <si>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</si>
  <si>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</si>
  <si>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</si>
  <si>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</si>
  <si>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</si>
  <si>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</si>
  <si>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</si>
  <si>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</si>
  <si>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</si>
  <si>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</si>
  <si>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</si>
  <si>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</si>
  <si>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</si>
  <si>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</si>
  <si>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</si>
  <si>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</si>
  <si>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</si>
  <si>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</si>
  <si>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</si>
  <si>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</si>
  <si>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</si>
  <si>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</si>
  <si>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</si>
  <si>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</si>
  <si>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</si>
  <si>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</si>
  <si>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</si>
  <si>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</si>
  <si>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</si>
  <si>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</si>
  <si>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</si>
  <si>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</si>
  <si>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</si>
  <si>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</si>
  <si>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</si>
  <si>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</si>
  <si>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</si>
  <si>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</si>
  <si>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</si>
  <si>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</si>
  <si>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</si>
  <si>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</si>
  <si>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</si>
  <si>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</si>
  <si>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</si>
  <si>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</si>
  <si>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</si>
  <si>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</si>
  <si>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</si>
  <si>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</si>
  <si>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</si>
  <si>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</si>
  <si>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</si>
  <si>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</si>
  <si>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</si>
  <si>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</si>
  <si>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</si>
  <si>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</si>
  <si>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</si>
  <si>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</si>
  <si>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</si>
  <si>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</si>
  <si>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</si>
  <si>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</si>
  <si>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</si>
  <si>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</si>
  <si>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</si>
  <si>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</si>
  <si>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</si>
  <si>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</si>
  <si>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</si>
  <si>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</si>
  <si>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</si>
  <si>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</si>
  <si>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</si>
  <si>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</si>
  <si>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</si>
  <si>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</si>
  <si>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</si>
  <si>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</si>
  <si>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</si>
  <si>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</si>
  <si>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</si>
  <si>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</si>
  <si>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</si>
  <si>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</si>
  <si>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</si>
  <si>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</si>
  <si>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</si>
  <si>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</si>
  <si>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</si>
  <si>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</si>
  <si>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</si>
  <si>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</si>
  <si>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</si>
  <si>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</si>
  <si>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</si>
  <si>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</si>
  <si>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</si>
  <si>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</si>
  <si>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</si>
  <si>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</si>
  <si>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</si>
  <si>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</si>
  <si>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</si>
  <si>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</si>
  <si>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</si>
  <si>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</si>
  <si>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</si>
  <si>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</si>
  <si>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</si>
  <si>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</si>
  <si>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</si>
  <si>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</si>
  <si>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</si>
  <si>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</si>
  <si>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</si>
  <si>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</si>
  <si>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</si>
  <si>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</si>
  <si>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</si>
  <si>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</si>
  <si>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</si>
  <si>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</si>
  <si>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</si>
  <si>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</si>
  <si>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</si>
  <si>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</si>
  <si>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</si>
  <si>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</si>
  <si>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</si>
  <si>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</si>
  <si>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</si>
  <si>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</si>
  <si>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</si>
  <si>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</si>
  <si>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</si>
  <si>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</si>
  <si>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</si>
  <si>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</si>
  <si>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</si>
  <si>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</si>
  <si>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</si>
  <si>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</si>
  <si>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</si>
  <si>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</si>
  <si>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</si>
  <si>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</si>
  <si>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</si>
  <si>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</si>
  <si>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</si>
  <si>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</si>
  <si>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</si>
  <si>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</si>
  <si>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</si>
  <si>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</si>
  <si>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</si>
  <si>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</si>
  <si>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</si>
  <si>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</si>
  <si>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</si>
  <si>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</si>
  <si>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</si>
  <si>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</si>
  <si>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</si>
  <si>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</si>
  <si>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</si>
  <si>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</si>
  <si>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</si>
  <si>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</si>
  <si>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</si>
  <si>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</si>
  <si>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</si>
  <si>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</si>
  <si>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</si>
  <si>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</si>
  <si>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</si>
  <si>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</si>
  <si>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</si>
  <si>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</si>
  <si>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</si>
  <si>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</si>
  <si>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</si>
  <si>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</si>
  <si>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</si>
  <si>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</si>
  <si>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</si>
  <si>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</si>
  <si>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</si>
  <si>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</si>
  <si>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</si>
  <si>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</si>
  <si>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</si>
  <si>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</si>
  <si>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</si>
  <si>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</si>
  <si>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</si>
  <si>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</si>
  <si>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</si>
  <si>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</si>
  <si>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</si>
  <si>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</si>
  <si>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</si>
  <si>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</si>
  <si>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</si>
  <si>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</si>
  <si>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</si>
  <si>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</si>
  <si>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</si>
  <si>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</si>
  <si>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</si>
  <si>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</si>
  <si>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</si>
  <si>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</si>
  <si>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</si>
  <si>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</si>
  <si>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</si>
  <si>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</si>
  <si>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</si>
  <si>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</si>
  <si>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</si>
  <si>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</si>
  <si>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</si>
  <si>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</si>
  <si>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</si>
  <si>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</si>
  <si>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</si>
  <si>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</si>
  <si>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</si>
  <si>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</si>
  <si>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</si>
  <si>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</si>
  <si>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</si>
  <si>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</si>
  <si>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</si>
  <si>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</si>
  <si>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</si>
  <si>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</si>
  <si>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</si>
  <si>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</si>
  <si>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</si>
  <si>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</si>
  <si>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</si>
  <si>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</si>
  <si>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</si>
  <si>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</si>
  <si>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</si>
  <si>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</si>
  <si>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</si>
  <si>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</si>
  <si>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</si>
  <si>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</si>
  <si>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</si>
  <si>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</si>
  <si>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</si>
  <si>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</si>
  <si>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</si>
  <si>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</si>
  <si>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</si>
  <si>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</si>
  <si>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</si>
  <si>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</si>
  <si>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</si>
  <si>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</si>
  <si>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</si>
  <si>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</si>
  <si>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</si>
  <si>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</si>
  <si>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</si>
  <si>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</si>
  <si>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</si>
  <si>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</si>
  <si>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</si>
  <si>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</si>
  <si>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</si>
  <si>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</si>
  <si>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</si>
  <si>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</si>
  <si>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</si>
  <si>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</si>
  <si>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</si>
  <si>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</si>
  <si>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</si>
  <si>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</si>
  <si>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</si>
  <si>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</si>
  <si>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</si>
  <si>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</si>
  <si>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</si>
  <si>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</si>
  <si>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</si>
  <si>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</si>
  <si>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</si>
  <si>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</si>
  <si>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</si>
  <si>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</si>
  <si>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</si>
  <si>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</si>
  <si>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</si>
  <si>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</si>
  <si>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</si>
  <si>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</si>
  <si>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</si>
  <si>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</si>
  <si>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</si>
  <si>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</si>
  <si>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</si>
  <si>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</si>
  <si>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</si>
  <si>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</si>
  <si>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</si>
  <si>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</si>
  <si>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</si>
  <si>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</si>
  <si>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</si>
  <si>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</si>
  <si>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</si>
  <si>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</si>
  <si>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</si>
  <si>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</si>
  <si>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</si>
  <si>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</si>
  <si>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</si>
  <si>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</si>
  <si>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</si>
  <si>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</si>
  <si>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</si>
  <si>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</si>
  <si>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</si>
  <si>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</si>
  <si>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</si>
  <si>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</si>
  <si>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</si>
  <si>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</si>
  <si>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</si>
  <si>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</si>
  <si>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</si>
  <si>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</si>
  <si>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</si>
  <si>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</si>
  <si>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</si>
  <si>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</si>
  <si>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</si>
  <si>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</si>
  <si>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</si>
  <si>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</si>
  <si>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</si>
  <si>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</si>
  <si>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</si>
  <si>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</si>
  <si>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</si>
  <si>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</si>
  <si>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</si>
  <si>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</si>
  <si>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</si>
  <si>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</si>
  <si>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</si>
  <si>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</si>
  <si>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</si>
  <si>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</si>
  <si>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</si>
  <si>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</si>
  <si>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</si>
  <si>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</si>
  <si>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</si>
  <si>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</si>
  <si>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</si>
  <si>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</si>
  <si>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</si>
  <si>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</si>
  <si>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</si>
  <si>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</si>
  <si>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</si>
  <si>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</si>
  <si>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</si>
  <si>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</si>
  <si>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</si>
  <si>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</si>
  <si>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</si>
  <si>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</si>
  <si>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</si>
  <si>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</si>
  <si>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</si>
  <si>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</si>
  <si>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</si>
  <si>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</si>
  <si>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</si>
  <si>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</si>
  <si>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</si>
  <si>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</si>
  <si>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</si>
  <si>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</si>
  <si>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</si>
  <si>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</si>
  <si>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</si>
  <si>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</si>
  <si>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</si>
  <si>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</si>
  <si>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</si>
  <si>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</si>
  <si>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</si>
  <si>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</si>
  <si>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</si>
  <si>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</si>
  <si>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</si>
  <si>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</si>
  <si>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</si>
  <si>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</si>
  <si>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</si>
  <si>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</si>
  <si>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</si>
  <si>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</si>
  <si>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</si>
  <si>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</si>
  <si>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</si>
  <si>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</si>
  <si>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</si>
  <si>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</si>
  <si>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</si>
  <si>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</si>
  <si>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</si>
  <si>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</si>
  <si>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</si>
  <si>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</si>
  <si>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</si>
  <si>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</si>
  <si>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</si>
  <si>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</si>
  <si>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</si>
  <si>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</si>
  <si>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</si>
  <si>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</si>
  <si>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</si>
  <si>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</si>
  <si>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</si>
  <si>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</si>
  <si>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</si>
  <si>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</si>
  <si>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</si>
  <si>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</si>
  <si>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</si>
  <si>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</si>
  <si>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</si>
  <si>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</si>
  <si>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</si>
  <si>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</si>
  <si>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</si>
  <si>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</si>
  <si>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</si>
  <si>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</si>
  <si>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</si>
  <si>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</si>
  <si>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</si>
  <si>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</si>
  <si>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</si>
  <si>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</si>
  <si>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</si>
  <si>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</si>
  <si>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</si>
  <si>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</si>
  <si>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</si>
  <si>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</si>
  <si>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</si>
  <si>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</si>
  <si>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</si>
  <si>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</si>
  <si>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</si>
  <si>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</si>
  <si>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</si>
  <si>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</si>
  <si>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</si>
  <si>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</si>
  <si>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</si>
  <si>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</si>
  <si>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</si>
  <si>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</si>
  <si>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</si>
  <si>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</si>
  <si>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</si>
  <si>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</si>
  <si>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</si>
  <si>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</si>
  <si>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</si>
  <si>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</si>
  <si>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</si>
  <si>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</si>
  <si>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</si>
  <si>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</si>
  <si>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</si>
  <si>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</si>
  <si>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</si>
  <si>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</si>
  <si>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</si>
  <si>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</si>
  <si>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</si>
  <si>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</si>
  <si>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</si>
  <si>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</si>
  <si>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</si>
  <si>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</si>
  <si>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</si>
  <si>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</si>
  <si>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</si>
  <si>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</si>
  <si>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</si>
  <si>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</si>
  <si>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</si>
  <si>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</si>
  <si>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</si>
  <si>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</si>
  <si>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</si>
  <si>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</si>
  <si>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</si>
  <si>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</si>
  <si>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</si>
  <si>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</si>
  <si>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</si>
  <si>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</si>
  <si>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</si>
  <si>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</si>
  <si>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</si>
  <si>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</si>
  <si>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</si>
  <si>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</si>
  <si>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</si>
  <si>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</si>
  <si>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</si>
  <si>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</si>
  <si>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</si>
  <si>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</si>
  <si>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</si>
  <si>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</si>
  <si>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</si>
  <si>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</si>
  <si>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</si>
  <si>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</si>
  <si>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</si>
  <si>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</si>
  <si>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</si>
  <si>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</si>
  <si>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</si>
  <si>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</si>
  <si>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</si>
  <si>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</si>
  <si>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</si>
  <si>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</si>
  <si>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</si>
  <si>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</si>
  <si>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</si>
  <si>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</si>
  <si>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</si>
  <si>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</si>
  <si>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</si>
  <si>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</si>
  <si>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</si>
  <si>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</si>
  <si>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</si>
  <si>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</si>
  <si>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</si>
  <si>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</si>
  <si>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</si>
  <si>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</si>
  <si>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</si>
  <si>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</si>
  <si>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</si>
  <si>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</si>
  <si>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</si>
  <si>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</si>
  <si>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</si>
  <si>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</si>
  <si>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</si>
  <si>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</si>
  <si>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</si>
  <si>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</si>
  <si>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</si>
  <si>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</si>
  <si>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</si>
  <si>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</si>
  <si>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</si>
  <si>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</si>
  <si>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</si>
  <si>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</si>
  <si>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</si>
  <si>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</si>
  <si>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</si>
  <si>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</si>
  <si>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</si>
  <si>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</si>
  <si>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</si>
  <si>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</si>
  <si>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</si>
  <si>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</si>
  <si>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</si>
  <si>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</si>
  <si>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</si>
  <si>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</si>
  <si>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</si>
  <si>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</si>
  <si>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</si>
  <si>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</si>
  <si>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</si>
  <si>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</si>
  <si>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</si>
  <si>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</si>
  <si>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</si>
  <si>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</si>
  <si>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</si>
  <si>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</si>
  <si>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</si>
  <si>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</si>
  <si>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</si>
  <si>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</si>
  <si>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</si>
  <si>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</si>
  <si>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</si>
  <si>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</si>
  <si>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</si>
  <si>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</si>
  <si>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</si>
  <si>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</si>
  <si>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</si>
  <si>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</si>
  <si>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</si>
  <si>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</si>
  <si>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</si>
  <si>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</si>
  <si>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</si>
  <si>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</si>
  <si>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</si>
  <si>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</si>
  <si>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</si>
  <si>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</si>
  <si>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</si>
  <si>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</si>
  <si>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</si>
  <si>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</si>
  <si>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</si>
  <si>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</si>
  <si>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</si>
  <si>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</si>
  <si>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</si>
  <si>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</si>
  <si>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</si>
  <si>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</si>
  <si>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</si>
  <si>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</si>
  <si>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</si>
  <si>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</si>
  <si>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</si>
  <si>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</si>
  <si>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</si>
  <si>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</si>
  <si>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</si>
  <si>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</si>
  <si>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</si>
  <si>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</si>
  <si>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</si>
  <si>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</si>
  <si>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</si>
  <si>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</si>
  <si>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</si>
  <si>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</si>
  <si>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</si>
  <si>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</si>
  <si>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</si>
  <si>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</si>
  <si>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</si>
  <si>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</si>
  <si>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</si>
  <si>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</si>
  <si>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</si>
  <si>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</si>
  <si>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</si>
  <si>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</si>
  <si>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</si>
  <si>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</si>
  <si>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</si>
  <si>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</si>
  <si>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</si>
  <si>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</si>
  <si>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</si>
  <si>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</si>
  <si>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</si>
  <si>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</si>
  <si>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</si>
  <si>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</si>
  <si>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</si>
  <si>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</si>
  <si>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</si>
  <si>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</si>
  <si>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</si>
  <si>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</si>
  <si>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</si>
  <si>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</si>
  <si>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</si>
  <si>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</si>
  <si>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</si>
  <si>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</si>
  <si>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</si>
  <si>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</si>
  <si>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</si>
  <si>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</si>
  <si>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</si>
  <si>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</si>
  <si>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</si>
  <si>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</si>
  <si>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</si>
  <si>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</si>
  <si>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</si>
  <si>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</si>
  <si>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</si>
  <si>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</si>
  <si>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</si>
  <si>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</si>
  <si>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</si>
  <si>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</si>
  <si>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</si>
  <si>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</si>
  <si>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</si>
  <si>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</si>
  <si>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</si>
  <si>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</si>
  <si>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</si>
  <si>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</si>
  <si>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</si>
  <si>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</si>
  <si>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</si>
  <si>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</si>
  <si>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</si>
  <si>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</si>
  <si>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</si>
  <si>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</si>
  <si>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</si>
  <si>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</si>
  <si>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</si>
  <si>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</si>
  <si>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</si>
  <si>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</si>
  <si>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</si>
  <si>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</si>
  <si>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</si>
  <si>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</si>
  <si>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</si>
  <si>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</si>
  <si>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</si>
  <si>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</si>
  <si>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</si>
  <si>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</si>
  <si>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</si>
  <si>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</si>
  <si>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</si>
  <si>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</si>
  <si>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</si>
  <si>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</si>
  <si>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</si>
  <si>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</si>
  <si>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</si>
  <si>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</si>
  <si>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</si>
  <si>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</si>
  <si>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</si>
  <si>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</si>
  <si>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</si>
  <si>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</si>
  <si>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</si>
  <si>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</si>
  <si>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</si>
  <si>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</si>
  <si>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</si>
  <si>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</si>
  <si>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</si>
  <si>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</si>
  <si>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</si>
  <si>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</si>
  <si>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</si>
  <si>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</si>
  <si>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</si>
  <si>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</si>
  <si>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</si>
  <si>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</si>
  <si>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</si>
  <si>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</si>
  <si>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</si>
  <si>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</si>
  <si>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</si>
  <si>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</si>
  <si>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</si>
  <si>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</si>
  <si>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</si>
  <si>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</si>
  <si>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</si>
  <si>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</si>
  <si>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</si>
  <si>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</si>
  <si>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</si>
  <si>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</si>
  <si>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</si>
  <si>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</si>
  <si>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</si>
  <si>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</si>
  <si>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</si>
  <si>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</si>
  <si>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</si>
  <si>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</si>
  <si>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</si>
  <si>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</si>
  <si>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</si>
  <si>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</si>
  <si>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</si>
  <si>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</si>
  <si>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</si>
  <si>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</si>
  <si>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</si>
  <si>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</si>
  <si>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</si>
  <si>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</si>
  <si>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</si>
  <si>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</si>
  <si>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</si>
  <si>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</si>
  <si>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</si>
  <si>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</si>
  <si>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</si>
  <si>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</si>
  <si>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</si>
  <si>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</si>
  <si>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</si>
  <si>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</si>
  <si>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</si>
  <si>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</si>
  <si>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</si>
  <si>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</si>
  <si>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</si>
  <si>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</si>
  <si>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</si>
  <si>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</si>
  <si>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</si>
  <si>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</si>
  <si>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</si>
  <si>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</si>
  <si>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</si>
  <si>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</si>
  <si>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</si>
  <si>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</si>
  <si>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</si>
  <si>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</si>
  <si>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</si>
  <si>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</si>
  <si>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</si>
  <si>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</si>
  <si>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</si>
  <si>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</si>
  <si>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</si>
  <si>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</si>
  <si>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</si>
  <si>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</si>
  <si>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</si>
  <si>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</si>
  <si>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</si>
  <si>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</si>
  <si>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</si>
  <si>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</si>
  <si>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</si>
  <si>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</si>
  <si>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</si>
  <si>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</si>
  <si>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</si>
  <si>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</si>
  <si>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</si>
  <si>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</si>
  <si>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</si>
  <si>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</si>
  <si>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</si>
  <si>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</si>
  <si>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</si>
  <si>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</si>
  <si>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</si>
  <si>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</si>
  <si>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</si>
  <si>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</si>
  <si>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</si>
  <si>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</si>
  <si>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</si>
  <si>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</si>
  <si>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</si>
  <si>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</si>
  <si>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</si>
  <si>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</si>
  <si>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</si>
  <si>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</si>
  <si>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</si>
  <si>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</si>
  <si>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</si>
  <si>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</si>
  <si>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</si>
  <si>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</si>
  <si>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</si>
  <si>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</si>
  <si>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</si>
  <si>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</si>
  <si>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</si>
  <si>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</si>
  <si>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</si>
  <si>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</si>
  <si>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</si>
  <si>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</si>
  <si>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</si>
  <si>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</si>
  <si>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</si>
  <si>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</si>
  <si>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</si>
  <si>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</si>
  <si>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</si>
  <si>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</si>
  <si>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</si>
  <si>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</si>
  <si>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</si>
  <si>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</si>
  <si>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</si>
  <si>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</si>
  <si>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</si>
  <si>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</si>
  <si>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</si>
  <si>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</si>
  <si>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</si>
  <si>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</si>
  <si>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</si>
  <si>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</si>
  <si>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</si>
  <si>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</si>
  <si>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</si>
  <si>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</si>
  <si>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</si>
  <si>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</si>
  <si>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</si>
  <si>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</si>
  <si>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</si>
  <si>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</si>
  <si>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</si>
  <si>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</si>
  <si>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</si>
  <si>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</si>
  <si>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</si>
  <si>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</si>
  <si>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</si>
  <si>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</si>
  <si>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</si>
  <si>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</si>
  <si>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</si>
  <si>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</si>
  <si>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</si>
  <si>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</si>
  <si>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</si>
  <si>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</si>
  <si>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</si>
  <si>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</si>
  <si>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</si>
  <si>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</si>
  <si>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</si>
  <si>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</si>
  <si>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</si>
  <si>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</si>
  <si>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</si>
  <si>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</si>
  <si>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</si>
  <si>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</si>
  <si>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</si>
  <si>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</si>
  <si>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</si>
  <si>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</si>
  <si>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</si>
  <si>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</si>
  <si>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</si>
  <si>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</si>
  <si>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</si>
  <si>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</si>
  <si>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</si>
  <si>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</si>
  <si>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</si>
  <si>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</si>
  <si>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</si>
  <si>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</si>
  <si>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</si>
  <si>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</si>
  <si>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</si>
  <si>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</si>
  <si>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</si>
  <si>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</si>
  <si>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</si>
  <si>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</si>
  <si>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</si>
  <si>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</si>
  <si>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</si>
  <si>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</si>
  <si>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</si>
  <si>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</si>
  <si>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</si>
  <si>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</si>
  <si>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</si>
  <si>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</si>
  <si>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</si>
  <si>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</si>
  <si>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</si>
  <si>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</si>
  <si>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</si>
  <si>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</si>
  <si>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</si>
  <si>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</si>
  <si>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</si>
  <si>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</si>
  <si>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</si>
  <si>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</si>
  <si>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</si>
  <si>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</si>
  <si>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</si>
  <si>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</si>
  <si>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</si>
  <si>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</si>
  <si>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</si>
  <si>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</si>
  <si>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</si>
  <si>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</si>
  <si>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</si>
  <si>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</si>
  <si>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</si>
  <si>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</si>
  <si>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</si>
  <si>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</si>
  <si>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</si>
  <si>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</si>
  <si>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</si>
  <si>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</si>
  <si>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</si>
  <si>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</si>
  <si>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</si>
  <si>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</si>
  <si>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</si>
  <si>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</si>
  <si>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</si>
  <si>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</si>
  <si>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</si>
  <si>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</si>
  <si>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</si>
  <si>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</si>
  <si>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</si>
  <si>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</si>
  <si>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</si>
  <si>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</si>
  <si>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</si>
  <si>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</si>
  <si>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</si>
  <si>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</si>
  <si>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</si>
  <si>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</si>
  <si>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</si>
  <si>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</si>
  <si>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</si>
  <si>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</si>
  <si>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</si>
  <si>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</si>
  <si>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</si>
  <si>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</si>
  <si>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</si>
  <si>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</si>
  <si>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</si>
  <si>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</si>
  <si>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</si>
  <si>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</si>
  <si>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</si>
  <si>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</si>
  <si>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</si>
  <si>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</si>
  <si>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</si>
  <si>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</si>
  <si>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</si>
  <si>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</si>
  <si>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</si>
  <si>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</si>
  <si>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</si>
  <si>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</si>
  <si>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</si>
  <si>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</si>
  <si>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</si>
  <si>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</si>
  <si>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</si>
  <si>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</si>
  <si>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</si>
  <si>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</si>
  <si>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</si>
  <si>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</si>
  <si>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</si>
  <si>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</si>
  <si>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</si>
  <si>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</si>
  <si>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</si>
  <si>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</si>
  <si>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</si>
  <si>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</si>
  <si>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</si>
  <si>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</si>
  <si>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</si>
  <si>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</si>
  <si>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</si>
  <si>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</si>
  <si>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</si>
  <si>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</si>
  <si>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</si>
  <si>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</si>
  <si>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</si>
  <si>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</si>
  <si>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</si>
  <si>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</si>
  <si>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</si>
  <si>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</si>
  <si>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</si>
  <si>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</si>
  <si>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</si>
  <si>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</si>
  <si>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</si>
  <si>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</si>
  <si>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</si>
  <si>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</si>
  <si>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</si>
  <si>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</si>
  <si>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</si>
  <si>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</si>
  <si>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</si>
  <si>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</si>
  <si>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</si>
  <si>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</si>
  <si>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</si>
  <si>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</si>
  <si>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</si>
  <si>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</si>
  <si>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</si>
  <si>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</si>
  <si>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</si>
  <si>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</si>
  <si>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</si>
  <si>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</si>
  <si>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</si>
  <si>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</si>
  <si>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</si>
  <si>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</si>
  <si>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</si>
  <si>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</si>
  <si>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</si>
  <si>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</si>
  <si>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</si>
  <si>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</si>
  <si>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</si>
  <si>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</si>
  <si>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</si>
  <si>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</si>
  <si>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</si>
  <si>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</si>
  <si>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</si>
  <si>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</si>
  <si>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</si>
  <si>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</si>
  <si>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</si>
  <si>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</si>
  <si>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</si>
  <si>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</si>
  <si>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</si>
  <si>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</si>
  <si>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</si>
  <si>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</si>
  <si>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</si>
  <si>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</si>
  <si>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</si>
  <si>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</si>
  <si>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</si>
  <si>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</si>
  <si>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</si>
  <si>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</si>
  <si>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</si>
  <si>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</si>
  <si>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</si>
  <si>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</si>
  <si>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</si>
  <si>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</si>
  <si>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</si>
  <si>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</si>
  <si>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</si>
  <si>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</si>
  <si>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</si>
  <si>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</si>
  <si>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</si>
  <si>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</si>
  <si>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</si>
  <si>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</si>
  <si>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</si>
  <si>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</si>
  <si>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</si>
  <si>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</si>
  <si>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</si>
  <si>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</si>
  <si>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</si>
  <si>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</si>
  <si>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</si>
  <si>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</si>
  <si>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</si>
  <si>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</si>
  <si>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</si>
  <si>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</si>
  <si>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</si>
  <si>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</si>
  <si>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</si>
  <si>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</si>
  <si>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</si>
  <si>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</si>
  <si>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</si>
  <si>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</si>
  <si>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</si>
  <si>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</si>
  <si>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</si>
  <si>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</si>
  <si>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</si>
  <si>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</si>
  <si>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</si>
  <si>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</si>
  <si>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</si>
  <si>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</si>
  <si>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</si>
  <si>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</si>
  <si>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</si>
  <si>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</si>
  <si>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</si>
  <si>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</si>
  <si>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</si>
  <si>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</si>
  <si>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</si>
  <si>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</si>
  <si>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</si>
  <si>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</si>
  <si>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</si>
  <si>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</si>
  <si>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</si>
  <si>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</si>
  <si>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</si>
  <si>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</si>
  <si>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</si>
  <si>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</si>
  <si>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</si>
  <si>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</si>
  <si>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</si>
  <si>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</si>
  <si>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</si>
  <si>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</si>
  <si>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</si>
  <si>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</si>
  <si>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</si>
  <si>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</si>
  <si>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</si>
  <si>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</si>
  <si>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</si>
  <si>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</si>
  <si>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</si>
  <si>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</si>
  <si>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</si>
  <si>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</si>
  <si>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</si>
  <si>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</si>
  <si>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</si>
  <si>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</si>
  <si>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</si>
  <si>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</si>
  <si>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</si>
  <si>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</si>
  <si>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</si>
  <si>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</si>
  <si>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</si>
  <si>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</si>
  <si>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</si>
  <si>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</si>
  <si>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</si>
  <si>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</si>
  <si>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</si>
  <si>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</si>
  <si>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</si>
  <si>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</si>
  <si>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</si>
  <si>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</si>
  <si>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</si>
  <si>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</si>
  <si>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</si>
  <si>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</si>
  <si>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</si>
  <si>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</si>
  <si>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</si>
  <si>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</si>
  <si>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</si>
  <si>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</si>
  <si>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</si>
  <si>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</si>
  <si>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</si>
  <si>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</si>
  <si>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</si>
  <si>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</si>
  <si>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</si>
  <si>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</si>
  <si>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</si>
  <si>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</si>
  <si>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</si>
  <si>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</si>
  <si>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</si>
  <si>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</si>
  <si>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</si>
  <si>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</si>
  <si>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</si>
  <si>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</si>
  <si>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</si>
  <si>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</si>
  <si>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</si>
  <si>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</si>
  <si>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</si>
  <si>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</si>
  <si>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</si>
  <si>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</si>
  <si>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</si>
  <si>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</si>
  <si>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</si>
  <si>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</si>
  <si>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</si>
  <si>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</si>
  <si>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</si>
  <si>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</si>
  <si>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</si>
  <si>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</si>
  <si>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</si>
  <si>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</si>
  <si>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</si>
  <si>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</si>
  <si>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</si>
  <si>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</si>
  <si>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</si>
  <si>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</si>
  <si>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</si>
  <si>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</si>
  <si>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</si>
  <si>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</si>
  <si>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</si>
  <si>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</si>
  <si>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</si>
  <si>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</si>
  <si>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</si>
  <si>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</si>
  <si>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</si>
  <si>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</si>
  <si>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</si>
  <si>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</si>
  <si>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</si>
  <si>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</si>
  <si>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</si>
  <si>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</si>
  <si>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</si>
  <si>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</si>
  <si>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</si>
  <si>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</si>
  <si>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</si>
  <si>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</si>
  <si>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</si>
  <si>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</si>
  <si>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</si>
  <si>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</si>
  <si>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</si>
  <si>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</si>
  <si>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</si>
  <si>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</si>
  <si>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</si>
  <si>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</si>
  <si>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</si>
  <si>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</si>
  <si>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</si>
  <si>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</si>
  <si>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</si>
  <si>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</si>
  <si>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</si>
  <si>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</si>
  <si>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</si>
  <si>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</si>
  <si>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</si>
  <si>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</si>
  <si>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</si>
  <si>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</si>
  <si>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</si>
  <si>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</si>
  <si>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</si>
  <si>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</si>
  <si>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</si>
  <si>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</si>
  <si>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</si>
  <si>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</si>
  <si>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</si>
  <si>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</si>
  <si>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</si>
  <si>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</si>
  <si>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</si>
  <si>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</si>
  <si>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</si>
  <si>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</si>
  <si>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</si>
  <si>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</si>
  <si>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</si>
  <si>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</si>
  <si>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</si>
  <si>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</si>
  <si>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</si>
  <si>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</si>
  <si>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</si>
  <si>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</si>
  <si>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</si>
  <si>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</si>
  <si>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</si>
  <si>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</si>
  <si>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</si>
  <si>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</si>
  <si>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</si>
  <si>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</si>
  <si>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</si>
  <si>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</si>
  <si>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</si>
  <si>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</si>
  <si>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</si>
  <si>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</si>
  <si>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</si>
  <si>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</si>
  <si>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</si>
  <si>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</si>
  <si>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</si>
  <si>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</si>
  <si>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</si>
  <si>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</si>
  <si>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</si>
  <si>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</si>
  <si>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</si>
  <si>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</si>
  <si>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</si>
  <si>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</si>
  <si>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</si>
  <si>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</si>
  <si>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</si>
  <si>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</si>
  <si>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</si>
  <si>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</si>
  <si>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</si>
  <si>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</si>
  <si>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</si>
  <si>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</si>
  <si>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</si>
  <si>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</si>
  <si>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</si>
  <si>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</si>
  <si>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</si>
  <si>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</si>
  <si>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</si>
  <si>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</si>
  <si>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</si>
  <si>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</si>
  <si>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</si>
  <si>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</si>
  <si>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</si>
  <si>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</si>
  <si>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</si>
  <si>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</si>
  <si>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</si>
  <si>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</si>
  <si>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</si>
  <si>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</si>
  <si>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</si>
  <si>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</si>
  <si>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</si>
  <si>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</si>
  <si>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</si>
  <si>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</si>
  <si>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</si>
  <si>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</si>
  <si>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</si>
  <si>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</si>
  <si>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</si>
  <si>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</si>
  <si>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</si>
  <si>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</si>
  <si>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</si>
  <si>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</si>
  <si>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</si>
  <si>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</si>
  <si>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</si>
  <si>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</si>
  <si>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</si>
  <si>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</si>
  <si>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</si>
  <si>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</si>
  <si>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</si>
  <si>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</si>
  <si>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</si>
  <si>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</si>
  <si>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</si>
  <si>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</si>
  <si>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</si>
  <si>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</si>
  <si>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</si>
  <si>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</si>
  <si>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</si>
  <si>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</si>
  <si>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</si>
  <si>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</si>
  <si>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</si>
  <si>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</si>
  <si>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</si>
  <si>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</si>
  <si>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</si>
  <si>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</si>
  <si>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</si>
  <si>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</si>
  <si>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</si>
  <si>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</si>
  <si>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</si>
  <si>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</si>
  <si>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</si>
  <si>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</si>
  <si>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</si>
  <si>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</si>
  <si>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</si>
  <si>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</si>
  <si>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</si>
  <si>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</si>
  <si>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</si>
  <si>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</si>
  <si>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</si>
  <si>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</si>
  <si>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</si>
  <si>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</si>
  <si>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</si>
  <si>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</si>
  <si>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</si>
  <si>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</si>
  <si>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</si>
  <si>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</si>
  <si>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</si>
  <si>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</si>
  <si>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</si>
  <si>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</si>
  <si>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</si>
  <si>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</si>
  <si>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</si>
  <si>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</si>
  <si>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</si>
  <si>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</si>
  <si>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</si>
  <si>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</si>
  <si>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</si>
  <si>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</si>
  <si>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</si>
  <si>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</si>
  <si>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</si>
  <si>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</si>
  <si>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</si>
  <si>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</si>
  <si>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</si>
  <si>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</si>
  <si>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</si>
  <si>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</si>
  <si>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</si>
  <si>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</si>
  <si>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</si>
  <si>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</si>
  <si>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</si>
  <si>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</si>
  <si>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</si>
  <si>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</si>
  <si>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</si>
  <si>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</si>
  <si>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</si>
  <si>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</si>
  <si>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</si>
  <si>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</si>
  <si>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</si>
  <si>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</si>
  <si>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</si>
  <si>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</si>
  <si>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</si>
  <si>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</si>
  <si>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</si>
  <si>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</si>
  <si>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</si>
  <si>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</si>
  <si>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</si>
  <si>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</si>
  <si>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</si>
  <si>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</si>
  <si>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</si>
  <si>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</si>
  <si>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</si>
  <si>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</si>
  <si>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</si>
  <si>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</si>
  <si>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</si>
  <si>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</si>
  <si>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</si>
  <si>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</si>
  <si>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</si>
  <si>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</si>
  <si>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</si>
  <si>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</si>
  <si>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</si>
  <si>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</si>
  <si>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</si>
  <si>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</si>
  <si>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</si>
  <si>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</si>
  <si>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</si>
  <si>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</si>
  <si>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</si>
  <si>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</si>
  <si>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</si>
  <si>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</si>
  <si>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</si>
  <si>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</si>
  <si>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</si>
  <si>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</si>
  <si>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</si>
  <si>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</si>
  <si>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</si>
  <si>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</si>
  <si>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</si>
  <si>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</si>
  <si>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</si>
  <si>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</si>
  <si>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</si>
  <si>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</si>
  <si>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</si>
  <si>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</si>
  <si>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</si>
  <si>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</si>
  <si>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</si>
  <si>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</si>
  <si>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</si>
  <si>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</si>
  <si>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</si>
  <si>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</si>
  <si>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</si>
  <si>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</si>
  <si>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</si>
  <si>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</si>
  <si>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</si>
  <si>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</si>
  <si>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</si>
  <si>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</si>
  <si>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</si>
  <si>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</si>
  <si>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</si>
  <si>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</si>
  <si>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</si>
  <si>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</si>
  <si>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</si>
  <si>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</si>
  <si>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</si>
  <si>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</si>
  <si>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</si>
  <si>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</si>
  <si>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</si>
  <si>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</si>
  <si>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</si>
  <si>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</si>
  <si>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</si>
  <si>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</si>
  <si>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</si>
  <si>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</si>
  <si>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</si>
  <si>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</si>
  <si>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</si>
  <si>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</si>
  <si>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</si>
  <si>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</si>
  <si>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</si>
  <si>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</si>
  <si>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</si>
  <si>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</si>
  <si>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</si>
  <si>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</si>
  <si>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</si>
  <si>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</si>
  <si>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</si>
  <si>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</si>
  <si>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</si>
  <si>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</si>
  <si>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</si>
  <si>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</si>
  <si>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</si>
  <si>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</si>
  <si>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</si>
  <si>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</si>
  <si>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</si>
  <si>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</si>
  <si>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</si>
  <si>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</si>
  <si>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</si>
  <si>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</si>
  <si>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</si>
  <si>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</si>
  <si>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</si>
  <si>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</si>
  <si>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</si>
  <si>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</si>
  <si>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</si>
  <si>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</si>
  <si>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</si>
  <si>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</si>
  <si>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</si>
  <si>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</si>
  <si>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</si>
  <si>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</si>
  <si>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</si>
  <si>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</si>
  <si>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</si>
  <si>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</si>
  <si>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</si>
  <si>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</si>
  <si>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</si>
  <si>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</si>
  <si>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</si>
  <si>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</si>
  <si>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</si>
  <si>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</si>
  <si>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</si>
  <si>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</si>
  <si>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</si>
  <si>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</si>
  <si>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</si>
  <si>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</si>
  <si>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</si>
  <si>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</si>
  <si>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</si>
  <si>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</si>
  <si>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</si>
  <si>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</si>
  <si>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</si>
  <si>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</si>
  <si>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</si>
  <si>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</si>
  <si>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</si>
  <si>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</si>
  <si>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</si>
  <si>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</si>
  <si>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</si>
  <si>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</si>
  <si>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</si>
  <si>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</si>
  <si>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</si>
  <si>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</si>
  <si>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</si>
  <si>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</si>
  <si>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</si>
  <si>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</si>
  <si>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</si>
  <si>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</si>
  <si>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</si>
  <si>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</si>
  <si>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</si>
  <si>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</si>
  <si>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</si>
  <si>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</si>
  <si>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</si>
  <si>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</si>
  <si>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</si>
  <si>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</si>
  <si>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</si>
  <si>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</si>
  <si>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</si>
  <si>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</si>
  <si>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</si>
  <si>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</si>
  <si>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</si>
  <si>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</si>
  <si>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</si>
  <si>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</si>
  <si>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</si>
  <si>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</si>
  <si>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</si>
  <si>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</si>
  <si>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</si>
  <si>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</si>
  <si>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</si>
  <si>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</si>
  <si>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</si>
  <si>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</si>
  <si>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</si>
  <si>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</si>
  <si>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</si>
  <si>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</si>
  <si>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</si>
  <si>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</si>
  <si>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</si>
  <si>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</si>
  <si>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</si>
  <si>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</si>
  <si>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</si>
  <si>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</si>
  <si>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</si>
  <si>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</si>
  <si>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</si>
  <si>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</si>
  <si>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</si>
  <si>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</si>
  <si>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</si>
  <si>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</si>
  <si>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</si>
  <si>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</si>
  <si>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</si>
  <si>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</si>
  <si>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</si>
  <si>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</si>
  <si>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</si>
  <si>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</si>
  <si>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</si>
  <si>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</si>
  <si>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</si>
  <si>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</si>
  <si>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</si>
  <si>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</si>
  <si>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</si>
  <si>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</si>
  <si>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</si>
  <si>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</si>
  <si>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</si>
  <si>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</si>
  <si>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</si>
  <si>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</si>
  <si>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</si>
  <si>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</si>
  <si>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</si>
  <si>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</si>
  <si>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</si>
  <si>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</si>
  <si>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</si>
  <si>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</si>
  <si>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</si>
  <si>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</si>
  <si>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</si>
  <si>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</si>
  <si>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</si>
  <si>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</si>
  <si>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</si>
  <si>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</si>
  <si>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</si>
  <si>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</si>
  <si>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</si>
  <si>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</si>
  <si>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</si>
  <si>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</si>
  <si>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</si>
  <si>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</si>
  <si>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</si>
  <si>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</si>
  <si>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</si>
  <si>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</si>
  <si>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</si>
  <si>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</si>
  <si>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</si>
  <si>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</si>
  <si>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</si>
  <si>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</si>
  <si>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</si>
  <si>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</si>
  <si>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</si>
  <si>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</si>
  <si>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</si>
  <si>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</si>
  <si>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</si>
  <si>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</si>
  <si>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</si>
  <si>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</si>
  <si>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</si>
  <si>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</si>
  <si>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</si>
  <si>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</si>
  <si>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</si>
  <si>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</si>
  <si>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</si>
  <si>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</si>
  <si>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</si>
  <si>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</si>
  <si>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</si>
  <si>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</si>
  <si>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</si>
  <si>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</si>
  <si>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</si>
  <si>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</si>
  <si>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</si>
  <si>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</si>
  <si>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</si>
  <si>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</si>
  <si>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</si>
  <si>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</si>
  <si>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</si>
  <si>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</si>
  <si>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</si>
  <si>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</si>
  <si>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</si>
  <si>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</si>
  <si>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</si>
  <si>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</si>
  <si>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</si>
  <si>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</si>
  <si>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</si>
  <si>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</si>
  <si>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</si>
  <si>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</si>
  <si>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</si>
  <si>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</si>
  <si>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</si>
  <si>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</si>
  <si>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</si>
  <si>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</si>
  <si>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</si>
  <si>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</si>
  <si>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</si>
  <si>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</si>
  <si>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</si>
  <si>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</si>
  <si>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</si>
  <si>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</si>
  <si>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</si>
  <si>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</si>
  <si>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</si>
  <si>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</si>
  <si>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</si>
  <si>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</si>
  <si>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</si>
  <si>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</si>
  <si>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</si>
  <si>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</si>
  <si>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</si>
  <si>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</si>
  <si>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</si>
  <si>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</si>
  <si>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</si>
  <si>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</si>
  <si>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</si>
  <si>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</si>
  <si>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</si>
  <si>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</si>
  <si>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</si>
  <si>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</si>
  <si>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</si>
  <si>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</si>
  <si>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</si>
  <si>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</si>
  <si>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</si>
  <si>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</si>
  <si>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</si>
  <si>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</si>
  <si>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</si>
  <si>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</si>
  <si>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</si>
  <si>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</si>
  <si>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</si>
  <si>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</si>
  <si>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</si>
  <si>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</si>
  <si>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</si>
  <si>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</si>
  <si>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</si>
  <si>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</si>
  <si>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</si>
  <si>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</si>
  <si>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</si>
  <si>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</si>
  <si>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</si>
  <si>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</si>
  <si>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</si>
  <si>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</si>
  <si>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</si>
  <si>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</si>
  <si>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</si>
  <si>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</si>
  <si>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</si>
  <si>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</si>
  <si>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</si>
  <si>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</si>
  <si>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</si>
  <si>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</si>
  <si>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</si>
  <si>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</si>
  <si>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</si>
  <si>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</si>
  <si>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</si>
  <si>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</si>
  <si>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</si>
  <si>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</si>
  <si>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</si>
  <si>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</si>
  <si>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</si>
  <si>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</si>
  <si>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</si>
  <si>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</si>
  <si>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</si>
  <si>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</si>
  <si>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</si>
  <si>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</si>
  <si>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</si>
  <si>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</si>
  <si>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</si>
  <si>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</si>
  <si>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</si>
  <si>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</si>
  <si>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</si>
  <si>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</si>
  <si>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</si>
  <si>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</si>
  <si>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</si>
  <si>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</si>
  <si>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</si>
  <si>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</si>
  <si>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</si>
  <si>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</si>
  <si>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</si>
  <si>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</si>
  <si>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</si>
  <si>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</si>
  <si>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</si>
  <si>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</si>
  <si>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</si>
  <si>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</si>
  <si>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</si>
  <si>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</si>
  <si>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</si>
  <si>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</si>
  <si>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</si>
  <si>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</si>
  <si>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</si>
  <si>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</si>
  <si>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</si>
  <si>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</si>
  <si>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</si>
  <si>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</si>
  <si>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</si>
  <si>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</si>
  <si>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</si>
  <si>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</si>
  <si>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</si>
  <si>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</si>
  <si>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</si>
  <si>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</si>
  <si>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</si>
  <si>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</si>
  <si>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</si>
  <si>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</si>
  <si>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</si>
  <si>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</si>
  <si>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</si>
  <si>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</si>
  <si>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</si>
  <si>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</si>
  <si>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</si>
  <si>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</si>
  <si>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</si>
  <si>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</si>
  <si>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</si>
  <si>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</si>
  <si>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</si>
  <si>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</si>
  <si>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</si>
  <si>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</si>
  <si>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</si>
  <si>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</si>
  <si>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</si>
  <si>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</si>
  <si>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</si>
  <si>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</si>
  <si>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</si>
  <si>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</si>
  <si>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</si>
  <si>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</si>
  <si>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</si>
  <si>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</si>
  <si>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</si>
  <si>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</si>
  <si>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</si>
  <si>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</si>
  <si>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</si>
  <si>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</si>
  <si>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</si>
  <si>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</si>
  <si>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</si>
  <si>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</si>
  <si>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</si>
  <si>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</si>
  <si>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</si>
  <si>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</si>
  <si>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</si>
  <si>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</si>
  <si>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</si>
  <si>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</si>
  <si>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</si>
  <si>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</si>
  <si>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</si>
  <si>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</si>
  <si>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</si>
  <si>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</si>
  <si>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</si>
  <si>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</si>
  <si>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</si>
  <si>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</si>
  <si>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</si>
  <si>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</si>
  <si>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</si>
  <si>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</si>
  <si>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</si>
  <si>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</si>
  <si>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</si>
  <si>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</si>
  <si>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</si>
  <si>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</si>
  <si>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</si>
  <si>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</si>
  <si>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</si>
  <si>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</si>
  <si>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</si>
  <si>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</si>
  <si>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</si>
  <si>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</si>
  <si>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</si>
  <si>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</si>
  <si>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</si>
  <si>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</si>
  <si>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</si>
  <si>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</si>
  <si>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</si>
  <si>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</si>
  <si>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</si>
  <si>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</si>
  <si>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</si>
  <si>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</si>
  <si>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</si>
  <si>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</si>
  <si>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</si>
  <si>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</si>
  <si>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</si>
  <si>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</si>
  <si>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</si>
  <si>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</si>
  <si>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</si>
  <si>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</si>
  <si>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</si>
  <si>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</si>
  <si>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</si>
  <si>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</si>
  <si>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</si>
  <si>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</si>
  <si>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</si>
  <si>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</si>
  <si>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</si>
  <si>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</si>
  <si>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</si>
  <si>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</si>
  <si>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</si>
  <si>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</si>
  <si>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</si>
  <si>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</si>
  <si>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</si>
  <si>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</si>
  <si>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</si>
  <si>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</si>
  <si>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</si>
  <si>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</si>
  <si>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</si>
  <si>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</si>
  <si>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</si>
  <si>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</si>
  <si>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</si>
  <si>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</si>
  <si>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</si>
  <si>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</si>
  <si>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</si>
  <si>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</si>
  <si>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</si>
  <si>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</si>
  <si>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</si>
  <si>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</si>
  <si>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</si>
  <si>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</si>
  <si>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</si>
  <si>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</si>
  <si>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</si>
  <si>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</si>
  <si>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</si>
  <si>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</si>
  <si>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</si>
  <si>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</si>
  <si>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</si>
  <si>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</si>
  <si>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</si>
  <si>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</si>
  <si>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</si>
  <si>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</si>
  <si>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</si>
  <si>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</si>
  <si>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</si>
  <si>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</si>
  <si>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</si>
  <si>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</si>
  <si>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</si>
  <si>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</si>
  <si>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</si>
  <si>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</si>
  <si>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</si>
  <si>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</si>
  <si>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</si>
  <si>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</si>
  <si>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</si>
  <si>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</si>
  <si>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</si>
  <si>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</si>
  <si>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</si>
  <si>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</si>
  <si>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</si>
  <si>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</si>
  <si>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</si>
  <si>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</si>
  <si>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</si>
  <si>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</si>
  <si>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</si>
  <si>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</si>
  <si>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</si>
  <si>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</si>
  <si>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</si>
  <si>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</si>
  <si>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</si>
  <si>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</si>
  <si>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</si>
  <si>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</si>
  <si>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</si>
  <si>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</si>
  <si>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</si>
  <si>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</si>
  <si>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</si>
  <si>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</si>
  <si>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</si>
  <si>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</si>
  <si>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</si>
  <si>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</si>
  <si>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</si>
  <si>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</si>
  <si>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</si>
  <si>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</si>
  <si>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</si>
  <si>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</si>
  <si>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</si>
  <si>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</si>
  <si>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</si>
  <si>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</si>
  <si>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</si>
  <si>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</si>
  <si>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</si>
  <si>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</si>
  <si>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</si>
  <si>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</si>
  <si>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</si>
  <si>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</si>
  <si>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</si>
  <si>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</si>
  <si>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</si>
  <si>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</si>
  <si>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</si>
  <si>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</si>
  <si>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</si>
  <si>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</si>
  <si>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</si>
  <si>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</si>
  <si>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</si>
  <si>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</si>
  <si>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</si>
  <si>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</si>
  <si>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</si>
  <si>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</si>
  <si>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</si>
  <si>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</si>
  <si>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</si>
  <si>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</si>
  <si>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</si>
  <si>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</si>
  <si>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</si>
  <si>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</si>
  <si>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</si>
  <si>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</si>
  <si>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</si>
  <si>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</si>
  <si>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</si>
  <si>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</si>
  <si>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</si>
  <si>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</si>
  <si>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</si>
  <si>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</si>
  <si>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</si>
  <si>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</si>
  <si>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</si>
  <si>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</si>
  <si>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</si>
  <si>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</si>
  <si>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</si>
  <si>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</si>
  <si>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</si>
  <si>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</si>
  <si>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</si>
  <si>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</si>
  <si>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</si>
  <si>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</si>
  <si>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</si>
  <si>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</si>
  <si>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</si>
  <si>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</si>
  <si>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</si>
  <si>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</si>
  <si>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</si>
  <si>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</si>
  <si>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</si>
  <si>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</si>
  <si>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</si>
  <si>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</si>
  <si>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</si>
  <si>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</si>
  <si>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</si>
  <si>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</si>
  <si>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</si>
  <si>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</si>
  <si>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</si>
  <si>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</si>
  <si>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</si>
  <si>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</si>
  <si>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</si>
  <si>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</si>
  <si>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</si>
  <si>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</si>
  <si>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</si>
  <si>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</si>
  <si>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</si>
  <si>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</si>
  <si>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</si>
  <si>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</si>
  <si>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</si>
  <si>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</si>
  <si>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</si>
  <si>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</si>
  <si>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</si>
  <si>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</si>
  <si>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</si>
  <si>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</si>
  <si>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</si>
  <si>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</si>
  <si>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</si>
  <si>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</si>
  <si>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</si>
  <si>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</si>
  <si>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</si>
  <si>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</si>
  <si>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</si>
  <si>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</si>
  <si>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</si>
  <si>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</si>
  <si>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</si>
  <si>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</si>
  <si>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</si>
  <si>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</si>
  <si>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</si>
  <si>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</si>
  <si>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</si>
  <si>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</si>
  <si>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</si>
  <si>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</si>
  <si>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</si>
  <si>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</si>
  <si>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</si>
  <si>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</si>
  <si>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</si>
  <si>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</si>
  <si>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</si>
  <si>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</si>
  <si>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</si>
  <si>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</si>
  <si>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</si>
  <si>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</si>
  <si>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</si>
  <si>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</si>
  <si>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</si>
  <si>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</si>
  <si>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</si>
  <si>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</si>
  <si>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</si>
  <si>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</si>
  <si>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</si>
  <si>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</si>
  <si>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</si>
  <si>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</si>
  <si>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</si>
  <si>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</si>
  <si>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</si>
  <si>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</si>
  <si>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</si>
  <si>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</si>
  <si>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</si>
  <si>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</si>
  <si>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</si>
  <si>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</si>
  <si>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</si>
  <si>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</si>
  <si>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</si>
  <si>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</si>
  <si>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</si>
  <si>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</si>
  <si>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</si>
  <si>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</si>
  <si>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</si>
  <si>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</si>
  <si>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</si>
  <si>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</si>
  <si>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</si>
  <si>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</si>
  <si>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</si>
  <si>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</si>
  <si>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</si>
  <si>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</si>
  <si>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</si>
  <si>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</si>
  <si>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</si>
  <si>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</si>
  <si>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</si>
  <si>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</si>
  <si>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</si>
  <si>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</si>
  <si>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</si>
  <si>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</si>
  <si>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</si>
  <si>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</si>
  <si>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</si>
  <si>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</si>
  <si>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</si>
  <si>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</si>
  <si>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</si>
  <si>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</si>
  <si>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</si>
  <si>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</si>
  <si>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</si>
  <si>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</si>
  <si>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</si>
  <si>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</si>
  <si>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</si>
  <si>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</si>
  <si>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</si>
  <si>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</si>
  <si>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</si>
  <si>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</si>
  <si>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</si>
  <si>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</si>
  <si>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</si>
  <si>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</si>
  <si>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</si>
  <si>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</si>
  <si>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</si>
  <si>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</si>
  <si>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</si>
  <si>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</si>
  <si>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</si>
  <si>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</si>
  <si>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</si>
  <si>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</si>
  <si>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</si>
  <si>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</si>
  <si>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</si>
  <si>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</si>
  <si>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</si>
  <si>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</si>
  <si>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</si>
  <si>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</si>
  <si>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</si>
  <si>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</si>
  <si>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</si>
  <si>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</si>
  <si>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</si>
  <si>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</si>
  <si>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</si>
  <si>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</si>
  <si>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</si>
  <si>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</si>
  <si>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</si>
  <si>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</si>
  <si>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</si>
  <si>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</si>
  <si>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</si>
  <si>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</si>
  <si>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</si>
  <si>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</si>
  <si>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</si>
  <si>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</si>
  <si>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</si>
  <si>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</si>
  <si>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</si>
  <si>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</si>
  <si>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</si>
  <si>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</si>
  <si>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</si>
  <si>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</si>
  <si>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</si>
  <si>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</si>
  <si>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</si>
  <si>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</si>
  <si>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</si>
  <si>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</si>
  <si>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</si>
  <si>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</si>
  <si>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</si>
  <si>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</si>
  <si>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</si>
  <si>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</si>
  <si>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</si>
  <si>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</si>
  <si>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</si>
  <si>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</si>
  <si>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</si>
  <si>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</si>
  <si>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</si>
  <si>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</si>
  <si>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</si>
  <si>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</si>
  <si>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</si>
  <si>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</si>
  <si>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</si>
  <si>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</si>
  <si>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</si>
  <si>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</si>
  <si>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</si>
  <si>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</si>
  <si>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</si>
  <si>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</si>
  <si>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</si>
  <si>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</si>
  <si>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</si>
  <si>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</si>
  <si>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</si>
  <si>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</si>
  <si>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</si>
  <si>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</si>
  <si>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</si>
  <si>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</si>
  <si>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</si>
  <si>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</si>
  <si>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</si>
  <si>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</si>
  <si>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</si>
  <si>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</si>
  <si>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</si>
  <si>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</si>
  <si>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</si>
  <si>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</si>
  <si>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</si>
  <si>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</si>
  <si>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</si>
  <si>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</si>
  <si>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</si>
  <si>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</si>
  <si>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</si>
  <si>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</si>
  <si>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</si>
  <si>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</si>
  <si>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</si>
  <si>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</si>
  <si>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</si>
  <si>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</si>
  <si>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</si>
  <si>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</si>
  <si>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</si>
  <si>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</si>
  <si>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</si>
  <si>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</si>
  <si>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</si>
  <si>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</si>
  <si>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</si>
  <si>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</si>
  <si>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</si>
  <si>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</si>
  <si>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</si>
  <si>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</si>
  <si>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</si>
  <si>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</si>
  <si>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</si>
  <si>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</si>
  <si>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</si>
  <si>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</si>
  <si>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</si>
  <si>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</si>
  <si>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</si>
  <si>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</si>
  <si>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</si>
  <si>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</si>
  <si>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</si>
  <si>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</si>
  <si>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</si>
  <si>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</si>
  <si>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</si>
  <si>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</si>
  <si>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</si>
  <si>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</si>
  <si>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</si>
  <si>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</si>
  <si>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</si>
  <si>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</si>
  <si>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</si>
  <si>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</si>
  <si>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</si>
  <si>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</si>
  <si>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</si>
  <si>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</si>
  <si>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</si>
  <si>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</si>
  <si>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</si>
  <si>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</si>
  <si>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</si>
  <si>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</si>
  <si>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</si>
  <si>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</si>
  <si>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</si>
  <si>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</si>
  <si>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</si>
  <si>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</si>
  <si>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</si>
  <si>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</si>
  <si>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</si>
  <si>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</si>
  <si>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</si>
  <si>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</si>
  <si>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</si>
  <si>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</si>
  <si>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</si>
  <si>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</si>
  <si>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</si>
  <si>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</si>
  <si>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</si>
  <si>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</si>
  <si>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</si>
  <si>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</si>
  <si>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</si>
  <si>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</si>
  <si>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</si>
  <si>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</si>
  <si>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</si>
  <si>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</si>
  <si>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</si>
  <si>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</si>
  <si>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</si>
  <si>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</si>
  <si>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</si>
  <si>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</si>
  <si>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</si>
  <si>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</si>
  <si>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</si>
  <si>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</si>
  <si>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</si>
  <si>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</si>
  <si>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</si>
  <si>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</si>
  <si>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</si>
  <si>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</si>
  <si>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</si>
  <si>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</si>
  <si>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</si>
  <si>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</si>
  <si>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</si>
  <si>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</si>
  <si>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</si>
  <si>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</si>
  <si>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</si>
  <si>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</si>
  <si>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</si>
  <si>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</si>
  <si>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</si>
  <si>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</si>
  <si>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</si>
  <si>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</si>
  <si>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</si>
  <si>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</si>
  <si>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</si>
  <si>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</si>
  <si>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</si>
  <si>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</si>
  <si>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</si>
  <si>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</si>
  <si>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</si>
  <si>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</si>
  <si>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</si>
  <si>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</si>
  <si>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</si>
  <si>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</si>
  <si>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</si>
  <si>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</si>
  <si>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</si>
  <si>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</si>
  <si>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</si>
  <si>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</si>
  <si>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</si>
  <si>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</si>
  <si>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</si>
  <si>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</si>
  <si>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</si>
  <si>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</si>
  <si>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</si>
  <si>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</si>
  <si>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</si>
  <si>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</si>
  <si>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</si>
  <si>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</si>
  <si>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</si>
  <si>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</si>
  <si>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</si>
  <si>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</si>
  <si>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</si>
  <si>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</si>
  <si>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</si>
  <si>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</si>
  <si>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</si>
  <si>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</si>
  <si>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</si>
  <si>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</si>
  <si>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</si>
  <si>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</si>
  <si>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</si>
  <si>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</si>
  <si>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</si>
  <si>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</si>
  <si>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</si>
  <si>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</si>
  <si>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</si>
  <si>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</si>
  <si>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</si>
  <si>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</si>
  <si>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</si>
  <si>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</si>
  <si>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</si>
  <si>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</si>
  <si>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</si>
  <si>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</si>
  <si>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</si>
  <si>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</si>
  <si>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</si>
  <si>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</si>
  <si>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</si>
  <si>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</si>
  <si>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</si>
  <si>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</si>
  <si>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</si>
  <si>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</si>
  <si>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</si>
  <si>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</si>
  <si>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</si>
  <si>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</si>
  <si>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</si>
  <si>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</si>
  <si>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</si>
  <si>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</si>
  <si>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</si>
  <si>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</si>
  <si>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</si>
  <si>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</si>
  <si>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</si>
  <si>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</si>
  <si>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</si>
  <si>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</si>
  <si>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</si>
  <si>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</si>
  <si>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</si>
  <si>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</si>
  <si>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</si>
  <si>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</si>
  <si>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</si>
  <si>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</si>
  <si>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</si>
  <si>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</si>
  <si>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</si>
  <si>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</si>
  <si>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</si>
  <si>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</si>
  <si>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</si>
  <si>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</si>
  <si>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</si>
  <si>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</si>
  <si>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</si>
  <si>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</si>
  <si>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</si>
  <si>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</si>
  <si>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</si>
  <si>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</si>
  <si>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</si>
  <si>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</si>
  <si>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</si>
  <si>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</si>
  <si>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</si>
  <si>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</si>
  <si>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</si>
  <si>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</si>
  <si>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</si>
  <si>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</si>
  <si>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</si>
  <si>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</si>
  <si>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</si>
  <si>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</si>
  <si>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</si>
  <si>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</si>
  <si>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</si>
  <si>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</si>
  <si>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</si>
  <si>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</si>
  <si>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</si>
  <si>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</si>
  <si>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</si>
  <si>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</si>
  <si>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</si>
  <si>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</si>
  <si>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</si>
  <si>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</si>
  <si>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</si>
  <si>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</si>
  <si>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</si>
  <si>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</si>
  <si>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</si>
  <si>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</si>
  <si>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</si>
  <si>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</si>
  <si>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</si>
  <si>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</si>
  <si>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</si>
  <si>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</si>
  <si>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</si>
  <si>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</si>
  <si>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</si>
  <si>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</si>
  <si>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</si>
  <si>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</si>
  <si>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</si>
  <si>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</si>
  <si>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</si>
  <si>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</si>
  <si>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</si>
  <si>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</si>
  <si>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</si>
  <si>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</si>
  <si>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</si>
  <si>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</si>
  <si>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</si>
  <si>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</si>
  <si>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</si>
  <si>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</si>
  <si>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</si>
  <si>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</si>
  <si>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</si>
  <si>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</si>
  <si>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</si>
  <si>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</si>
  <si>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</si>
  <si>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</si>
  <si>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</si>
  <si>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</si>
  <si>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</si>
  <si>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</si>
  <si>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</si>
  <si>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</si>
  <si>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</si>
  <si>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</si>
  <si>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</si>
  <si>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</si>
  <si>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</si>
  <si>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</si>
  <si>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</si>
  <si>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</si>
  <si>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</si>
  <si>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</si>
  <si>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</si>
  <si>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</si>
  <si>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</si>
  <si>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</si>
  <si>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</si>
  <si>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</si>
  <si>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</si>
  <si>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</si>
  <si>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</si>
  <si>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</si>
  <si>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</si>
  <si>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</si>
  <si>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</si>
  <si>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</si>
  <si>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</si>
  <si>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</si>
  <si>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</si>
  <si>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</si>
  <si>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</si>
  <si>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</si>
  <si>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</si>
  <si>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</si>
  <si>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</si>
  <si>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</si>
  <si>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</si>
  <si>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</si>
  <si>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</si>
  <si>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</si>
  <si>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</si>
  <si>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</si>
  <si>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</si>
  <si>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</si>
  <si>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</si>
  <si>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</si>
  <si>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</si>
  <si>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</si>
  <si>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</si>
  <si>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</si>
  <si>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</si>
  <si>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</si>
  <si>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</si>
  <si>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</si>
  <si>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</si>
  <si>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</si>
  <si>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</si>
  <si>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</si>
  <si>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</si>
  <si>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</si>
  <si>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</si>
  <si>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</si>
  <si>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</si>
  <si>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</si>
  <si>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</si>
  <si>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</si>
  <si>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</si>
  <si>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</si>
  <si>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</si>
  <si>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</si>
  <si>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</si>
  <si>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</si>
  <si>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</si>
  <si>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</si>
  <si>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</si>
  <si>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</si>
  <si>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</si>
  <si>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</si>
  <si>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</si>
  <si>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</si>
  <si>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</si>
  <si>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</si>
  <si>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</si>
  <si>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</si>
  <si>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</si>
  <si>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</si>
  <si>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</si>
  <si>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</si>
  <si>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</si>
  <si>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</si>
  <si>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</si>
  <si>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</si>
  <si>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</si>
  <si>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</si>
  <si>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</si>
  <si>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</si>
  <si>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</si>
  <si>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</si>
  <si>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</si>
  <si>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</si>
  <si>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</si>
  <si>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</si>
  <si>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</si>
  <si>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</si>
  <si>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</si>
  <si>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</si>
  <si>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</si>
  <si>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</si>
  <si>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</si>
  <si>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</si>
  <si>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</si>
  <si>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</si>
  <si>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</si>
  <si>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</si>
  <si>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</si>
  <si>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</si>
  <si>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</si>
  <si>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</si>
  <si>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</si>
  <si>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</si>
  <si>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</si>
  <si>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</si>
  <si>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</si>
  <si>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</si>
  <si>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</si>
  <si>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</si>
  <si>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</si>
  <si>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</si>
  <si>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</si>
  <si>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</si>
  <si>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</si>
  <si>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</si>
  <si>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</si>
  <si>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</si>
  <si>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</si>
  <si>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</si>
  <si>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</si>
  <si>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</si>
  <si>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</si>
  <si>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</si>
  <si>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</si>
  <si>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</si>
  <si>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</si>
  <si>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</si>
  <si>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</si>
  <si>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</si>
  <si>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</si>
  <si>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</si>
  <si>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</si>
  <si>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</si>
  <si>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</si>
  <si>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</si>
  <si>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</si>
  <si>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</si>
  <si>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</si>
  <si>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</si>
  <si>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</si>
  <si>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</si>
  <si>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</si>
  <si>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</si>
  <si>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</si>
  <si>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</si>
  <si>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</si>
  <si>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</si>
  <si>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</si>
  <si>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</si>
  <si>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</si>
  <si>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</si>
  <si>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</si>
  <si>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</si>
  <si>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</si>
  <si>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</si>
  <si>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</si>
  <si>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</si>
  <si>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</si>
  <si>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</si>
  <si>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</si>
  <si>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</si>
  <si>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</si>
  <si>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</si>
  <si>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</si>
  <si>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</si>
  <si>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</si>
  <si>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</si>
  <si>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</si>
  <si>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</si>
  <si>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</si>
  <si>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</si>
  <si>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</si>
  <si>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</si>
  <si>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</si>
  <si>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</si>
  <si>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</si>
  <si>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</si>
  <si>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</si>
  <si>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</si>
  <si>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</si>
  <si>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</si>
  <si>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</si>
  <si>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</si>
  <si>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</si>
  <si>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</si>
  <si>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</si>
  <si>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</si>
  <si>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</si>
  <si>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</si>
  <si>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</si>
  <si>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</si>
  <si>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</si>
  <si>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</si>
  <si>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</si>
  <si>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</si>
  <si>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</si>
  <si>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</si>
  <si>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</si>
  <si>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</si>
  <si>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</si>
  <si>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</si>
  <si>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</si>
  <si>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</si>
  <si>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</si>
  <si>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</si>
  <si>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</si>
  <si>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</si>
  <si>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</si>
  <si>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</si>
  <si>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</si>
  <si>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</si>
  <si>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</si>
  <si>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</si>
  <si>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</si>
  <si>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</si>
  <si>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</si>
  <si>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</si>
  <si>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</si>
  <si>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</si>
  <si>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</si>
  <si>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</si>
  <si>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</si>
  <si>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</si>
  <si>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</si>
  <si>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</si>
  <si>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</si>
  <si>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</si>
  <si>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</si>
  <si>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</si>
  <si>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</si>
  <si>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</si>
  <si>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</si>
  <si>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</si>
  <si>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</si>
  <si>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</si>
  <si>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</si>
  <si>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</si>
  <si>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</si>
  <si>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</si>
  <si>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</si>
  <si>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</si>
  <si>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</si>
  <si>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</si>
  <si>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</si>
  <si>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</si>
  <si>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</si>
  <si>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</si>
  <si>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</si>
  <si>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</si>
  <si>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</si>
  <si>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</si>
  <si>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</si>
  <si>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</si>
  <si>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</si>
  <si>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</si>
  <si>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</si>
  <si>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</si>
  <si>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</si>
  <si>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</si>
  <si>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</si>
  <si>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</si>
  <si>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</si>
  <si>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</si>
  <si>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</si>
  <si>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</si>
  <si>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</si>
  <si>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</si>
  <si>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</si>
  <si>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</si>
  <si>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</si>
  <si>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</si>
  <si>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</si>
  <si>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</si>
  <si>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</si>
  <si>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</si>
  <si>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</si>
  <si>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</si>
  <si>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</si>
  <si>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</si>
  <si>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</si>
  <si>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</si>
  <si>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</si>
  <si>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</si>
  <si>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</si>
  <si>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</si>
  <si>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</si>
  <si>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</si>
  <si>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</si>
  <si>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</si>
  <si>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</si>
  <si>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</si>
  <si>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</si>
  <si>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</si>
  <si>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</si>
  <si>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</si>
  <si>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</si>
  <si>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</si>
  <si>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</si>
  <si>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</si>
  <si>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</si>
  <si>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</si>
  <si>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</si>
  <si>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</si>
  <si>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</si>
  <si>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</si>
  <si>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</si>
  <si>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</si>
  <si>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</si>
  <si>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</si>
  <si>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</si>
  <si>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</si>
  <si>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</si>
  <si>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</si>
  <si>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</si>
  <si>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</si>
  <si>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</si>
  <si>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</si>
  <si>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</si>
  <si>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</si>
  <si>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</si>
  <si>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</si>
  <si>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</si>
  <si>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</si>
  <si>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</si>
  <si>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</si>
  <si>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</si>
  <si>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</si>
  <si>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</si>
  <si>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</si>
  <si>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</si>
  <si>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</si>
  <si>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</si>
  <si>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</si>
  <si>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</si>
  <si>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</si>
  <si>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</si>
  <si>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</si>
  <si>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</si>
  <si>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</si>
  <si>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</si>
  <si>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</si>
  <si>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</si>
  <si>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</si>
  <si>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</si>
  <si>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</si>
  <si>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</si>
  <si>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</si>
  <si>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</si>
  <si>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</si>
  <si>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</si>
  <si>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</si>
  <si>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</si>
  <si>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</si>
  <si>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</si>
  <si>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</si>
  <si>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</si>
  <si>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</si>
  <si>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</si>
  <si>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</si>
  <si>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</si>
  <si>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</si>
  <si>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</si>
  <si>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</si>
  <si>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</si>
  <si>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</si>
  <si>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</si>
  <si>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</si>
  <si>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</si>
  <si>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</si>
  <si>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</si>
  <si>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</si>
  <si>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</si>
  <si>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</si>
  <si>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</si>
  <si>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</si>
  <si>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</si>
  <si>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</si>
  <si>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</si>
  <si>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</si>
  <si>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</si>
  <si>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</si>
  <si>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</si>
  <si>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</si>
  <si>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</si>
  <si>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</si>
  <si>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</si>
  <si>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</si>
  <si>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</si>
  <si>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</si>
  <si>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</si>
  <si>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</si>
  <si>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</si>
  <si>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</si>
  <si>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</si>
  <si>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</si>
  <si>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</si>
  <si>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</si>
  <si>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</si>
  <si>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</si>
  <si>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</si>
  <si>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</si>
  <si>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</si>
  <si>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</si>
  <si>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</si>
  <si>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</si>
  <si>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</si>
  <si>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</si>
  <si>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</si>
  <si>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</si>
  <si>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</si>
  <si>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</si>
  <si>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</si>
  <si>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</si>
  <si>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</si>
  <si>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</si>
  <si>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</si>
  <si>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</si>
  <si>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</si>
  <si>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</si>
  <si>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</si>
  <si>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</si>
  <si>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</si>
  <si>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</si>
  <si>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</si>
  <si>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</si>
  <si>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</si>
  <si>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</si>
  <si>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</si>
  <si>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</si>
  <si>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</si>
  <si>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</si>
  <si>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</si>
  <si>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</si>
  <si>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</si>
  <si>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</si>
  <si>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</si>
  <si>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</si>
  <si>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</si>
  <si>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</si>
  <si>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</si>
  <si>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</si>
  <si>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</si>
  <si>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</si>
  <si>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</si>
  <si>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</si>
  <si>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</si>
  <si>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</si>
  <si>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</si>
  <si>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</si>
  <si>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</si>
  <si>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</si>
  <si>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</si>
  <si>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</si>
  <si>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</si>
  <si>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</si>
  <si>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</si>
  <si>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</si>
  <si>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</si>
  <si>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</si>
  <si>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</si>
  <si>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</si>
  <si>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</si>
  <si>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</si>
  <si>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</si>
  <si>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</si>
  <si>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</si>
  <si>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</si>
  <si>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</si>
  <si>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</si>
  <si>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</si>
  <si>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</si>
  <si>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</si>
  <si>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</si>
  <si>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</si>
  <si>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</si>
  <si>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</si>
  <si>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</si>
  <si>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</si>
  <si>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</si>
  <si>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</si>
  <si>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</si>
  <si>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</si>
  <si>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</si>
  <si>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</si>
  <si>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</si>
  <si>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</si>
  <si>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</si>
  <si>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</si>
  <si>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</si>
  <si>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</si>
  <si>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</si>
  <si>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</si>
  <si>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</si>
  <si>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</si>
  <si>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</si>
  <si>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</si>
  <si>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</si>
  <si>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</si>
  <si>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</si>
  <si>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</si>
  <si>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</si>
  <si>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</si>
  <si>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</si>
  <si>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</si>
  <si>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</si>
  <si>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</si>
  <si>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</si>
  <si>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</si>
  <si>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</si>
  <si>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</si>
  <si>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</si>
  <si>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</si>
  <si>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</si>
  <si>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</si>
  <si>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</si>
  <si>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</si>
  <si>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</si>
  <si>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</si>
  <si>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</si>
  <si>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</si>
  <si>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</si>
  <si>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</si>
  <si>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</si>
  <si>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</si>
  <si>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</si>
  <si>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</si>
  <si>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</si>
  <si>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</si>
  <si>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</si>
  <si>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</si>
  <si>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</si>
  <si>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</si>
  <si>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</si>
  <si>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</si>
  <si>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</si>
  <si>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</si>
  <si>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</si>
  <si>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</si>
  <si>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</si>
  <si>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</si>
  <si>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</si>
  <si>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</si>
  <si>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</si>
  <si>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</si>
  <si>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</si>
  <si>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</si>
  <si>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</si>
  <si>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</si>
  <si>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</si>
  <si>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</si>
  <si>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</si>
  <si>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</si>
  <si>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</si>
  <si>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</si>
  <si>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</si>
  <si>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</si>
  <si>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</si>
  <si>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</si>
  <si>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</si>
  <si>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</si>
  <si>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</si>
  <si>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</si>
  <si>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</si>
  <si>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</si>
  <si>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</si>
  <si>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</si>
  <si>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</si>
  <si>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</si>
  <si>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</si>
  <si>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</si>
  <si>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</si>
  <si>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</si>
  <si>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</si>
  <si>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</si>
  <si>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</si>
  <si>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</si>
  <si>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</si>
  <si>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</si>
  <si>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</si>
  <si>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</si>
  <si>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</si>
  <si>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</si>
  <si>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</si>
  <si>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</si>
  <si>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</si>
  <si>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</si>
  <si>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</si>
  <si>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</si>
  <si>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</si>
  <si>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</si>
  <si>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</si>
  <si>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</si>
  <si>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</si>
  <si>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</si>
  <si>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</si>
  <si>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</si>
  <si>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</si>
  <si>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</si>
  <si>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</si>
  <si>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</si>
  <si>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</si>
  <si>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</si>
  <si>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</si>
  <si>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</si>
  <si>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</si>
  <si>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</si>
  <si>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</si>
  <si>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</si>
  <si>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</si>
  <si>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</si>
  <si>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</si>
  <si>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</si>
  <si>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</si>
  <si>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</si>
  <si>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</si>
  <si>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</si>
  <si>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</si>
  <si>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</si>
  <si>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</si>
  <si>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</si>
  <si>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</si>
  <si>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</si>
  <si>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</si>
  <si>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</si>
  <si>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</si>
  <si>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</si>
  <si>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</si>
  <si>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</si>
  <si>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</si>
  <si>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</si>
  <si>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</si>
  <si>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</si>
  <si>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</si>
  <si>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</si>
  <si>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</si>
  <si>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</si>
  <si>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</si>
  <si>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</si>
  <si>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</si>
  <si>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</si>
  <si>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</si>
  <si>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</si>
  <si>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</si>
  <si>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</si>
  <si>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</si>
  <si>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</si>
  <si>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</si>
  <si>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</si>
  <si>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</si>
  <si>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</si>
  <si>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</si>
  <si>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</si>
  <si>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</si>
  <si>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</si>
  <si>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</si>
  <si>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</si>
  <si>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</si>
  <si>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</si>
  <si>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</si>
  <si>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</si>
  <si>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</si>
  <si>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</si>
  <si>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</si>
  <si>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</si>
  <si>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</si>
  <si>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</si>
  <si>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</si>
  <si>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</si>
  <si>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</si>
  <si>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</si>
  <si>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</si>
  <si>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</si>
  <si>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</si>
  <si>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</si>
  <si>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</si>
  <si>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</si>
  <si>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</si>
  <si>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</si>
  <si>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</si>
  <si>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</si>
  <si>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</si>
  <si>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</si>
  <si>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</si>
  <si>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</si>
  <si>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</si>
  <si>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</si>
  <si>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</si>
  <si>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</si>
  <si>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</si>
  <si>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</si>
  <si>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</si>
  <si>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</si>
  <si>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</si>
  <si>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</si>
  <si>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</si>
  <si>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</si>
  <si>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</si>
  <si>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</si>
  <si>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</si>
  <si>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</si>
  <si>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</si>
  <si>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</si>
  <si>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</si>
  <si>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</si>
  <si>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</si>
  <si>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</si>
  <si>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</si>
  <si>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</si>
  <si>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</si>
  <si>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</si>
  <si>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</si>
  <si>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</si>
  <si>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</si>
  <si>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</si>
  <si>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</si>
  <si>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</si>
  <si>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</si>
  <si>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</si>
  <si>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</si>
  <si>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</si>
  <si>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</si>
  <si>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</si>
  <si>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</si>
  <si>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</si>
  <si>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</si>
  <si>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</si>
  <si>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</si>
  <si>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</si>
  <si>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</si>
  <si>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</si>
  <si>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</si>
  <si>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</si>
  <si>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</si>
  <si>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</si>
  <si>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</si>
  <si>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</si>
  <si>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</si>
  <si>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</si>
  <si>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</si>
  <si>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</si>
  <si>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</si>
  <si>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</si>
  <si>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</si>
  <si>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</si>
  <si>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</si>
  <si>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</si>
  <si>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</si>
  <si>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</si>
  <si>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</si>
  <si>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</si>
  <si>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</si>
  <si>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</si>
  <si>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</si>
  <si>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</si>
  <si>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</si>
  <si>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</si>
  <si>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</si>
  <si>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</si>
  <si>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</si>
  <si>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</si>
  <si>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</si>
  <si>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</si>
  <si>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</si>
  <si>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</si>
  <si>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</si>
  <si>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</si>
  <si>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</si>
  <si>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</si>
  <si>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</si>
  <si>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</si>
  <si>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</si>
  <si>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</si>
  <si>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</si>
  <si>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</si>
  <si>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</si>
  <si>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</si>
  <si>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</si>
  <si>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</si>
  <si>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</si>
  <si>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</si>
  <si>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</si>
  <si>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</si>
  <si>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</si>
  <si>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</si>
  <si>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</si>
  <si>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</si>
  <si>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</si>
  <si>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</si>
  <si>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</si>
  <si>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</si>
  <si>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</si>
  <si>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</si>
  <si>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</si>
  <si>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</si>
  <si>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</si>
  <si>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</si>
  <si>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</si>
  <si>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</si>
  <si>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</si>
  <si>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</si>
  <si>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</si>
  <si>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</si>
  <si>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</si>
  <si>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</si>
  <si>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</si>
  <si>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</si>
  <si>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</si>
  <si>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</si>
  <si>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</si>
  <si>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</si>
  <si>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</si>
  <si>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</si>
  <si>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</si>
  <si>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</si>
  <si>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</si>
  <si>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</si>
  <si>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</si>
  <si>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</si>
  <si>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</si>
  <si>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</si>
  <si>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</si>
  <si>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</si>
  <si>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</si>
  <si>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</si>
  <si>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</si>
  <si>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</si>
  <si>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</si>
  <si>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</si>
  <si>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</si>
  <si>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</si>
  <si>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</si>
  <si>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</si>
  <si>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</si>
  <si>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</si>
  <si>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</si>
  <si>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</si>
  <si>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</si>
  <si>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</si>
  <si>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</si>
  <si>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</si>
  <si>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</si>
  <si>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</si>
  <si>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</si>
  <si>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</si>
  <si>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</si>
  <si>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</si>
  <si>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</si>
  <si>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</si>
  <si>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</si>
  <si>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</si>
  <si>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</si>
  <si>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</si>
  <si>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</si>
  <si>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</si>
  <si>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</si>
  <si>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</si>
  <si>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</si>
  <si>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</si>
  <si>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</si>
  <si>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</si>
  <si>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</si>
  <si>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</si>
  <si>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</si>
  <si>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</si>
  <si>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</si>
  <si>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</si>
  <si>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</si>
  <si>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</si>
  <si>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</si>
  <si>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</si>
  <si>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</si>
  <si>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</si>
  <si>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</si>
  <si>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</si>
  <si>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</si>
  <si>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</si>
  <si>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</si>
  <si>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</si>
  <si>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</si>
  <si>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</si>
  <si>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</si>
  <si>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</si>
  <si>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</si>
  <si>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</si>
  <si>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</si>
  <si>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</si>
  <si>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</si>
  <si>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</si>
  <si>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</si>
  <si>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</si>
  <si>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</si>
  <si>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</si>
  <si>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</si>
  <si>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</si>
  <si>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</si>
  <si>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</si>
  <si>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</si>
  <si>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</si>
  <si>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</si>
  <si>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</si>
  <si>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</si>
  <si>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</si>
  <si>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</si>
  <si>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</si>
  <si>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</si>
  <si>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</si>
  <si>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</si>
  <si>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</si>
  <si>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</si>
  <si>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</si>
  <si>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</si>
  <si>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</si>
  <si>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</si>
  <si>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</si>
  <si>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</si>
  <si>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</si>
  <si>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</si>
  <si>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</si>
  <si>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</si>
  <si>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</si>
  <si>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</si>
  <si>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</si>
  <si>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</si>
  <si>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</si>
  <si>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</si>
  <si>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</si>
  <si>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</si>
  <si>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</si>
  <si>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</si>
  <si>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</si>
  <si>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</si>
  <si>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</si>
  <si>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</si>
  <si>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</si>
  <si>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</si>
  <si>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</si>
  <si>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</si>
  <si>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</si>
  <si>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</si>
  <si>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</si>
  <si>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</si>
  <si>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</si>
  <si>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</si>
  <si>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</si>
  <si>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</si>
  <si>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</si>
  <si>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</si>
  <si>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</si>
  <si>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</si>
  <si>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</si>
  <si>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</si>
  <si>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</si>
  <si>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</si>
  <si>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</si>
  <si>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</si>
  <si>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</si>
  <si>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</si>
  <si>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</si>
  <si>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</si>
  <si>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</si>
  <si>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</si>
  <si>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</si>
  <si>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</si>
  <si>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</si>
  <si>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</si>
  <si>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</si>
  <si>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</si>
  <si>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</si>
  <si>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</si>
  <si>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</si>
  <si>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</si>
  <si>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</si>
  <si>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</si>
  <si>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</si>
  <si>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</si>
  <si>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</si>
  <si>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</si>
  <si>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</si>
  <si>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</si>
  <si>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</si>
  <si>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</si>
  <si>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</si>
  <si>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</si>
  <si>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</si>
  <si>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</si>
  <si>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</si>
  <si>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</si>
  <si>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</si>
  <si>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</si>
  <si>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</si>
  <si>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</si>
  <si>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</si>
  <si>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</si>
  <si>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</si>
  <si>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</si>
  <si>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</si>
  <si>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</si>
  <si>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</si>
  <si>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</si>
  <si>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</si>
  <si>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</si>
  <si>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</si>
  <si>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</si>
  <si>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</si>
  <si>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</si>
  <si>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</si>
  <si>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</si>
  <si>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</si>
  <si>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</si>
  <si>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</si>
  <si>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</si>
  <si>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</si>
  <si>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</si>
  <si>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</si>
  <si>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</si>
  <si>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</si>
  <si>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</si>
  <si>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</si>
  <si>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</si>
  <si>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</si>
  <si>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</si>
  <si>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</si>
  <si>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</si>
  <si>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</si>
  <si>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</si>
  <si>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</si>
  <si>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</si>
  <si>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</si>
  <si>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</si>
  <si>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</si>
  <si>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</si>
  <si>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</si>
  <si>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</si>
  <si>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</si>
  <si>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</si>
  <si>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</si>
  <si>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</si>
  <si>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</si>
  <si>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</si>
  <si>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</si>
  <si>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</si>
  <si>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</si>
  <si>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</si>
  <si>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</si>
  <si>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</si>
  <si>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</si>
  <si>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</si>
  <si>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</si>
  <si>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</si>
  <si>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</si>
  <si>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</si>
  <si>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</si>
  <si>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</si>
  <si>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</si>
  <si>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</si>
  <si>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</si>
  <si>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</si>
  <si>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</si>
  <si>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</si>
  <si>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</si>
  <si>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</si>
  <si>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</si>
  <si>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</si>
  <si>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</si>
  <si>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</si>
  <si>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</si>
  <si>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</si>
  <si>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</si>
  <si>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</si>
  <si>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</si>
  <si>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</si>
  <si>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</si>
  <si>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</si>
  <si>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</si>
  <si>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</si>
  <si>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</si>
  <si>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</si>
  <si>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</si>
  <si>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</si>
  <si>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</si>
  <si>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</si>
  <si>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</si>
  <si>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</si>
  <si>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</si>
  <si>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</si>
  <si>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</si>
  <si>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</si>
  <si>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</si>
  <si>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</si>
  <si>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</si>
  <si>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</si>
  <si>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</si>
  <si>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</si>
  <si>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</si>
  <si>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</si>
  <si>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</si>
  <si>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</si>
  <si>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</si>
  <si>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</si>
  <si>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</si>
  <si>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</si>
  <si>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</si>
  <si>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</si>
  <si>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</si>
  <si>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</si>
  <si>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</si>
  <si>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</si>
  <si>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</si>
  <si>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</si>
  <si>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</si>
  <si>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</si>
  <si>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</si>
  <si>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</si>
  <si>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</si>
  <si>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</si>
  <si>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</si>
  <si>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</si>
  <si>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</si>
  <si>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</si>
  <si>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</si>
  <si>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</si>
  <si>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</si>
  <si>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</si>
  <si>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</si>
  <si>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</si>
  <si>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</si>
  <si>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</si>
  <si>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</si>
  <si>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</si>
  <si>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</si>
  <si>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</si>
  <si>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</si>
  <si>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</si>
  <si>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</si>
  <si>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</si>
  <si>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</si>
  <si>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</si>
  <si>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</si>
  <si>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</si>
  <si>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</si>
  <si>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</si>
  <si>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</si>
  <si>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</si>
  <si>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</si>
  <si>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</si>
  <si>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</si>
  <si>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</si>
  <si>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</si>
  <si>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</si>
  <si>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</si>
  <si>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</si>
  <si>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</si>
  <si>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</si>
  <si>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</si>
  <si>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</si>
  <si>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</si>
  <si>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</si>
  <si>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</si>
  <si>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</si>
  <si>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</si>
  <si>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</si>
  <si>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</si>
  <si>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</si>
  <si>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</si>
  <si>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</si>
  <si>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</si>
  <si>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</si>
  <si>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</si>
  <si>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</si>
  <si>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</si>
  <si>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</si>
  <si>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</si>
  <si>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</si>
  <si>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</si>
  <si>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</si>
  <si>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</si>
  <si>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</si>
  <si>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</si>
  <si>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</si>
  <si>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</si>
  <si>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</si>
  <si>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</si>
  <si>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</si>
  <si>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</si>
  <si>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</si>
  <si>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</si>
  <si>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</si>
  <si>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</si>
  <si>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</si>
  <si>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</si>
  <si>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</si>
  <si>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</si>
  <si>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</si>
  <si>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</si>
  <si>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</si>
  <si>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</si>
  <si>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</si>
  <si>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</si>
  <si>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</si>
  <si>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</si>
  <si>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</si>
  <si>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</si>
  <si>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</si>
  <si>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</si>
  <si>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</si>
  <si>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</si>
  <si>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</si>
  <si>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</si>
  <si>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</si>
  <si>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</si>
  <si>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</si>
  <si>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</si>
  <si>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</si>
  <si>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</si>
  <si>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</si>
  <si>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</si>
  <si>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</si>
  <si>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</si>
  <si>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</si>
  <si>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</si>
  <si>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</si>
  <si>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</si>
  <si>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</si>
  <si>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</si>
  <si>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</si>
  <si>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</si>
  <si>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</si>
  <si>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</si>
  <si>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</si>
  <si>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</si>
  <si>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</si>
  <si>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</si>
  <si>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</si>
  <si>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</si>
  <si>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</si>
  <si>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</si>
  <si>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</si>
  <si>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</si>
  <si>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</si>
  <si>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</si>
  <si>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</si>
  <si>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</si>
  <si>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</si>
  <si>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</si>
  <si>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</si>
  <si>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</si>
  <si>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</si>
  <si>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</si>
  <si>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</si>
  <si>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</si>
  <si>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</si>
  <si>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</si>
  <si>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</si>
  <si>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</si>
  <si>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</si>
  <si>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</si>
  <si>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</si>
  <si>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</si>
  <si>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</si>
  <si>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</si>
  <si>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</si>
  <si>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</si>
  <si>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</si>
  <si>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</si>
  <si>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</si>
  <si>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</si>
  <si>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</si>
  <si>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</si>
  <si>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</si>
  <si>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</si>
  <si>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</si>
  <si>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</si>
  <si>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</si>
  <si>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</si>
  <si>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</si>
  <si>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</si>
  <si>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</si>
  <si>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</si>
  <si>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</si>
  <si>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</si>
  <si>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</si>
  <si>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</si>
  <si>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</si>
  <si>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</si>
  <si>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</si>
  <si>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</si>
  <si>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</si>
  <si>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</si>
  <si>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</si>
  <si>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</si>
  <si>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</si>
  <si>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</si>
  <si>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</si>
  <si>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</si>
  <si>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</si>
  <si>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</si>
  <si>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</si>
  <si>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</si>
  <si>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</si>
  <si>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</si>
  <si>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</si>
  <si>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</si>
  <si>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</si>
  <si>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</si>
  <si>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</si>
  <si>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</si>
  <si>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</si>
  <si>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</si>
  <si>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</si>
  <si>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</si>
  <si>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</si>
  <si>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</si>
  <si>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</si>
  <si>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</si>
  <si>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</si>
  <si>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</si>
  <si>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</si>
  <si>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</si>
  <si>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</si>
  <si>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</si>
  <si>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</si>
  <si>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</si>
  <si>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</si>
  <si>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</si>
  <si>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</si>
  <si>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</si>
  <si>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</si>
  <si>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</si>
  <si>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</si>
  <si>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</si>
  <si>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</si>
  <si>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</si>
  <si>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</si>
  <si>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</si>
  <si>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</si>
  <si>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</si>
  <si>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</si>
  <si>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</si>
  <si>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</si>
  <si>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</si>
  <si>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</si>
  <si>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</si>
  <si>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</si>
  <si>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</si>
  <si>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</si>
  <si>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</si>
  <si>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</si>
  <si>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</si>
  <si>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</si>
  <si>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</si>
  <si>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</si>
  <si>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</si>
  <si>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</si>
  <si>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</si>
  <si>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</si>
  <si>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</si>
  <si>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</si>
  <si>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</si>
  <si>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</si>
  <si>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</si>
  <si>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</si>
  <si>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</si>
  <si>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</si>
  <si>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</si>
  <si>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</si>
  <si>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</si>
  <si>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</si>
  <si>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</si>
  <si>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</si>
  <si>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</si>
  <si>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</si>
  <si>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</si>
  <si>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</si>
  <si>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</si>
  <si>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</si>
  <si>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</si>
  <si>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</si>
  <si>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</si>
  <si>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</si>
  <si>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</si>
  <si>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</si>
  <si>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</si>
  <si>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</si>
  <si>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</si>
  <si>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</si>
  <si>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</si>
  <si>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</si>
  <si>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</si>
  <si>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</si>
  <si>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</si>
  <si>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</si>
  <si>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</si>
  <si>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</si>
  <si>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</si>
  <si>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</si>
  <si>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</si>
  <si>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</si>
  <si>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</si>
  <si>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</si>
  <si>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</si>
  <si>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</si>
  <si>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</si>
  <si>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</si>
  <si>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</si>
  <si>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</si>
  <si>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</si>
  <si>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</si>
  <si>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</si>
  <si>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</si>
  <si>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</si>
  <si>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</si>
  <si>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</si>
  <si>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</si>
  <si>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</si>
  <si>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</si>
  <si>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</si>
  <si>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</si>
  <si>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</si>
  <si>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</si>
  <si>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</si>
  <si>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</si>
  <si>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</si>
  <si>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</si>
  <si>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</si>
  <si>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</si>
  <si>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</si>
  <si>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</si>
  <si>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</si>
  <si>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</si>
  <si>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</si>
  <si>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</si>
  <si>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</si>
  <si>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</si>
  <si>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</si>
  <si>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</si>
  <si>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</si>
  <si>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</si>
  <si>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</si>
  <si>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</si>
  <si>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</si>
  <si>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</si>
  <si>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</si>
  <si>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</si>
  <si>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</si>
  <si>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</si>
  <si>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</si>
  <si>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</si>
  <si>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</si>
  <si>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</si>
  <si>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</si>
  <si>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</si>
  <si>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</si>
  <si>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</si>
  <si>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</si>
  <si>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</si>
  <si>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</si>
  <si>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</si>
  <si>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</si>
  <si>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</si>
  <si>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</si>
  <si>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</si>
  <si>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</si>
  <si>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</si>
  <si>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</si>
  <si>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</si>
  <si>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</si>
  <si>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</si>
  <si>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</si>
  <si>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</si>
  <si>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</si>
  <si>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</si>
  <si>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</si>
  <si>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</si>
  <si>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</si>
  <si>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</si>
  <si>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</si>
  <si>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</si>
  <si>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</si>
  <si>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</si>
  <si>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</si>
  <si>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</si>
  <si>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</si>
  <si>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</si>
  <si>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</si>
  <si>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</si>
  <si>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</si>
  <si>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</si>
  <si>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</si>
  <si>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</si>
  <si>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</si>
  <si>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</si>
  <si>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</si>
  <si>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</si>
  <si>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</si>
  <si>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</si>
  <si>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</si>
  <si>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</si>
  <si>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</si>
  <si>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</si>
  <si>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</si>
  <si>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</si>
  <si>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</si>
  <si>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</si>
  <si>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</si>
  <si>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</si>
  <si>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</si>
  <si>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</si>
  <si>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</si>
  <si>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</si>
  <si>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</si>
  <si>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</si>
  <si>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</si>
  <si>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</si>
  <si>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</si>
  <si>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</si>
  <si>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</si>
  <si>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</si>
  <si>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</si>
  <si>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</si>
  <si>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</si>
  <si>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</si>
  <si>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</si>
  <si>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</si>
  <si>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</si>
  <si>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</si>
  <si>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</si>
  <si>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</si>
  <si>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</si>
  <si>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</si>
  <si>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</si>
  <si>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</si>
  <si>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</si>
  <si>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</si>
  <si>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</si>
  <si>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</si>
  <si>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</si>
  <si>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</si>
  <si>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</si>
  <si>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</si>
  <si>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</si>
  <si>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</si>
  <si>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</si>
  <si>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</si>
  <si>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</si>
  <si>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</si>
  <si>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</si>
  <si>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</si>
  <si>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</si>
  <si>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</si>
  <si>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</si>
  <si>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</si>
  <si>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</si>
  <si>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</si>
  <si>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</si>
  <si>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</si>
  <si>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</si>
  <si>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</si>
  <si>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</si>
  <si>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</si>
  <si>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</si>
  <si>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</si>
  <si>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</si>
  <si>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</si>
  <si>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</si>
  <si>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</si>
  <si>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</si>
  <si>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</si>
  <si>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</si>
  <si>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</si>
  <si>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</si>
  <si>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</si>
  <si>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</si>
  <si>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</si>
  <si>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</si>
  <si>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</si>
  <si>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</si>
  <si>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</si>
  <si>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</si>
  <si>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</si>
  <si>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</si>
  <si>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</si>
  <si>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</si>
  <si>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</si>
  <si>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</si>
  <si>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</si>
  <si>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</si>
  <si>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</si>
  <si>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</si>
  <si>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</si>
  <si>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</si>
  <si>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</si>
  <si>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</si>
  <si>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</si>
  <si>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</si>
  <si>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</si>
  <si>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</si>
  <si>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</si>
  <si>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</si>
  <si>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</si>
  <si>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</si>
  <si>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</si>
  <si>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</si>
  <si>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</si>
  <si>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</si>
  <si>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</si>
  <si>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</si>
  <si>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</si>
  <si>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</si>
  <si>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</si>
  <si>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</si>
  <si>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</si>
  <si>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</si>
  <si>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</si>
  <si>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</si>
  <si>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</si>
  <si>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</si>
  <si>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</si>
  <si>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</si>
  <si>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</si>
  <si>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</si>
  <si>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</si>
  <si>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</si>
  <si>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</si>
  <si>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</si>
  <si>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</si>
  <si>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</si>
  <si>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</si>
  <si>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</si>
  <si>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</si>
  <si>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</si>
  <si>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</si>
  <si>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</si>
  <si>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</si>
  <si>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</si>
  <si>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</si>
  <si>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</si>
  <si>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</si>
  <si>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</si>
  <si>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</si>
  <si>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</si>
  <si>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</si>
  <si>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</si>
  <si>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</si>
  <si>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</si>
  <si>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</si>
  <si>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</si>
  <si>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</si>
  <si>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</si>
  <si>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</si>
  <si>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</si>
  <si>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</si>
  <si>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</si>
  <si>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</si>
  <si>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</si>
  <si>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</si>
  <si>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</si>
  <si>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</si>
  <si>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</si>
  <si>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</si>
  <si>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</si>
  <si>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</si>
  <si>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</si>
  <si>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</si>
  <si>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</si>
  <si>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</si>
  <si>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</si>
  <si>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</si>
  <si>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</si>
  <si>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</si>
  <si>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</si>
  <si>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</si>
  <si>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</si>
  <si>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</si>
  <si>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</si>
  <si>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</si>
  <si>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</si>
  <si>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</si>
  <si>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</si>
  <si>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</si>
  <si>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</si>
  <si>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</si>
  <si>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</si>
  <si>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</si>
  <si>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</si>
  <si>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</si>
  <si>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</si>
  <si>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</si>
  <si>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</si>
  <si>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</si>
  <si>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</si>
  <si>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</si>
  <si>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</si>
  <si>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</si>
  <si>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</si>
  <si>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</si>
  <si>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</si>
  <si>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</si>
  <si>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</si>
  <si>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</si>
  <si>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</si>
  <si>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</si>
  <si>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</si>
  <si>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</si>
  <si>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</si>
  <si>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</si>
  <si>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</si>
  <si>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</si>
  <si>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</si>
  <si>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</si>
  <si>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</si>
  <si>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</si>
  <si>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</si>
  <si>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</si>
  <si>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</si>
  <si>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</si>
  <si>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</si>
  <si>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</si>
  <si>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</si>
  <si>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</si>
  <si>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</si>
  <si>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</si>
  <si>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</si>
  <si>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</si>
  <si>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</si>
  <si>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</si>
  <si>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</si>
  <si>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</si>
  <si>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</si>
  <si>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</si>
  <si>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</si>
  <si>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</si>
  <si>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</si>
  <si>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</si>
  <si>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</si>
  <si>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</si>
  <si>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</si>
  <si>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</si>
  <si>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</si>
  <si>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</si>
  <si>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</si>
  <si>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</si>
  <si>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</si>
  <si>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</si>
  <si>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</si>
  <si>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</si>
  <si>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</si>
  <si>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</si>
  <si>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</si>
  <si>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</si>
  <si>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</si>
  <si>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</si>
  <si>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</si>
  <si>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</si>
  <si>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</si>
  <si>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</si>
  <si>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</si>
  <si>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</si>
  <si>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</si>
  <si>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</si>
  <si>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</si>
  <si>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</si>
  <si>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</si>
  <si>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</si>
  <si>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</si>
  <si>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</si>
  <si>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</si>
  <si>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</si>
  <si>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</si>
  <si>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</si>
  <si>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</si>
  <si>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</si>
  <si>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</si>
  <si>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</si>
  <si>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</si>
  <si>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</si>
  <si>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</si>
  <si>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</si>
  <si>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</si>
  <si>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</si>
  <si>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</si>
  <si>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</si>
  <si>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</si>
  <si>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</si>
  <si>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</si>
  <si>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</si>
  <si>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</si>
  <si>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</si>
  <si>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</si>
  <si>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</si>
  <si>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</si>
  <si>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</si>
  <si>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</si>
  <si>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</si>
  <si>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</si>
  <si>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</si>
  <si>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</si>
  <si>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</si>
  <si>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</si>
  <si>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</si>
  <si>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</si>
  <si>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</si>
  <si>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</si>
  <si>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</si>
  <si>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</si>
  <si>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</si>
  <si>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</si>
  <si>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</si>
  <si>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</si>
  <si>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</si>
  <si>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</si>
  <si>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</si>
  <si>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</si>
  <si>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</si>
  <si>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</si>
  <si>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</si>
  <si>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</si>
  <si>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</si>
  <si>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</si>
  <si>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</si>
  <si>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</si>
  <si>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</si>
  <si>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</si>
  <si>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</si>
  <si>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</si>
  <si>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</si>
  <si>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</si>
  <si>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</si>
  <si>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</si>
  <si>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</si>
  <si>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</si>
  <si>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</si>
  <si>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</si>
  <si>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</si>
  <si>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</si>
  <si>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</si>
  <si>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</si>
  <si>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</si>
  <si>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</si>
  <si>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</si>
  <si>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</si>
  <si>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</si>
  <si>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</si>
  <si>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</si>
  <si>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</si>
  <si>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</si>
  <si>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</si>
  <si>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</si>
  <si>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</si>
  <si>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</si>
  <si>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</si>
  <si>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</si>
  <si>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</si>
  <si>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</si>
  <si>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</si>
  <si>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</si>
  <si>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</si>
  <si>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</si>
  <si>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</si>
  <si>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</si>
  <si>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</si>
  <si>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</si>
  <si>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</si>
  <si>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</si>
  <si>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</si>
  <si>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</si>
  <si>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</si>
  <si>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</si>
  <si>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</si>
  <si>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</si>
  <si>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</si>
  <si>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</si>
  <si>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</si>
  <si>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</si>
  <si>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</si>
  <si>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</si>
  <si>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</si>
  <si>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</si>
  <si>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</si>
  <si>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</si>
  <si>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</si>
  <si>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</si>
  <si>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</si>
  <si>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</si>
  <si>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</si>
  <si>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</si>
  <si>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</si>
  <si>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</si>
  <si>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</si>
  <si>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</si>
  <si>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</si>
  <si>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</si>
  <si>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</si>
  <si>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</si>
  <si>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</si>
  <si>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</si>
  <si>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</si>
  <si>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</si>
  <si>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</si>
  <si>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</si>
  <si>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</si>
  <si>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</si>
  <si>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</si>
  <si>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</si>
  <si>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</si>
  <si>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</si>
  <si>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</si>
  <si>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</si>
  <si>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</si>
  <si>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</si>
  <si>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</si>
  <si>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</si>
  <si>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</si>
  <si>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</si>
  <si>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</si>
  <si>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</si>
  <si>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</si>
  <si>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</si>
  <si>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</si>
  <si>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</si>
  <si>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</si>
  <si>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</si>
  <si>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</si>
  <si>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</si>
  <si>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</si>
  <si>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</si>
  <si>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</si>
  <si>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</si>
  <si>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</si>
  <si>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</si>
  <si>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</si>
  <si>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</si>
  <si>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</si>
  <si>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</si>
  <si>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</si>
  <si>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</si>
  <si>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</si>
  <si>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</si>
  <si>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</si>
  <si>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</si>
  <si>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</si>
  <si>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</si>
  <si>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</si>
  <si>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</si>
  <si>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</si>
  <si>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</si>
  <si>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</si>
  <si>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</si>
  <si>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</si>
  <si>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</si>
  <si>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</si>
  <si>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</si>
  <si>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</si>
  <si>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</si>
  <si>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</si>
  <si>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</si>
  <si>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</si>
  <si>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</si>
  <si>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</si>
  <si>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</si>
  <si>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</si>
  <si>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</si>
  <si>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</si>
  <si>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</si>
  <si>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</si>
  <si>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</si>
  <si>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</si>
  <si>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</si>
  <si>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</si>
  <si>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</si>
  <si>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</si>
  <si>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</si>
  <si>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</si>
  <si>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</si>
  <si>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</si>
  <si>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</si>
  <si>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</si>
  <si>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</si>
  <si>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</si>
  <si>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</si>
  <si>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</si>
  <si>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</si>
  <si>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</si>
  <si>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</si>
  <si>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</si>
  <si>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</si>
  <si>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</si>
  <si>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</si>
  <si>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</si>
  <si>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</si>
  <si>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</si>
  <si>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</si>
  <si>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</si>
  <si>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</si>
  <si>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</si>
  <si>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</si>
  <si>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</si>
  <si>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</si>
  <si>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</si>
  <si>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</si>
  <si>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</si>
  <si>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</si>
  <si>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</si>
  <si>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</si>
  <si>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</si>
  <si>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</si>
  <si>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</si>
  <si>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</si>
  <si>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</si>
  <si>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</si>
  <si>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</si>
  <si>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</si>
  <si>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</si>
  <si>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</si>
  <si>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</si>
  <si>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</si>
  <si>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</si>
  <si>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</si>
  <si>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</si>
  <si>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</si>
  <si>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</si>
  <si>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</si>
  <si>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</si>
  <si>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</si>
  <si>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</si>
  <si>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</si>
  <si>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</si>
  <si>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</si>
  <si>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</si>
  <si>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</si>
  <si>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</si>
  <si>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</si>
  <si>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</si>
  <si>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</si>
  <si>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</si>
  <si>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</si>
  <si>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</si>
  <si>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</si>
  <si>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</si>
  <si>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</si>
  <si>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</si>
  <si>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</si>
  <si>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</si>
  <si>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</si>
  <si>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</si>
  <si>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</si>
  <si>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</si>
  <si>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</si>
  <si>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</si>
  <si>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</si>
  <si>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</si>
  <si>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</si>
  <si>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</si>
  <si>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</si>
  <si>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</si>
  <si>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</si>
  <si>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</si>
  <si>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</si>
  <si>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</si>
  <si>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</si>
  <si>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</si>
  <si>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</si>
  <si>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</si>
  <si>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</si>
  <si>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</si>
  <si>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</si>
  <si>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</si>
  <si>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</si>
  <si>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</si>
  <si>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</si>
  <si>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</si>
  <si>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</si>
  <si>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</si>
  <si>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</si>
  <si>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</si>
  <si>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</si>
  <si>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</si>
  <si>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</si>
  <si>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</si>
  <si>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</si>
  <si>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</si>
  <si>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</si>
  <si>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</si>
  <si>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</si>
  <si>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</si>
  <si>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</si>
  <si>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</si>
  <si>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</si>
  <si>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</si>
  <si>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</si>
  <si>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</si>
  <si>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</si>
  <si>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</si>
  <si>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</si>
  <si>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</si>
  <si>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</si>
  <si>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</si>
  <si>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</si>
  <si>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</si>
  <si>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</si>
  <si>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</si>
  <si>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</si>
  <si>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</si>
  <si>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</si>
  <si>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</si>
  <si>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</si>
  <si>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</si>
  <si>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</si>
  <si>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</si>
  <si>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</si>
  <si>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</si>
  <si>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</si>
  <si>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</si>
  <si>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</si>
  <si>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</si>
  <si>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</si>
  <si>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</si>
  <si>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</si>
  <si>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</si>
  <si>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</si>
  <si>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</si>
  <si>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</si>
  <si>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</si>
  <si>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</si>
  <si>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</si>
  <si>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</si>
  <si>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</si>
  <si>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</si>
  <si>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</si>
  <si>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</si>
  <si>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</si>
  <si>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</si>
  <si>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</si>
  <si>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</si>
  <si>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</si>
  <si>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</si>
  <si>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</si>
  <si>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</si>
  <si>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</si>
  <si>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</si>
  <si>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</si>
  <si>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</si>
  <si>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</si>
  <si>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</si>
  <si>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</si>
  <si>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</si>
  <si>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</si>
  <si>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</si>
  <si>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</si>
  <si>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</si>
  <si>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</si>
  <si>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</si>
  <si>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</si>
  <si>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</si>
  <si>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</si>
  <si>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</si>
  <si>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</si>
  <si>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</si>
  <si>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</si>
  <si>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</si>
  <si>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</si>
  <si>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</si>
  <si>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</si>
  <si>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</si>
  <si>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</si>
  <si>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</si>
  <si>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</si>
  <si>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</si>
  <si>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</si>
  <si>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</si>
  <si>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</si>
  <si>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</si>
  <si>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</si>
  <si>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</si>
  <si>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</si>
  <si>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</si>
  <si>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</si>
  <si>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</si>
  <si>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</si>
  <si>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</si>
  <si>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</si>
  <si>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</si>
  <si>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</si>
  <si>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</si>
  <si>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</si>
  <si>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</si>
  <si>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</si>
  <si>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</si>
  <si>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</si>
  <si>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</si>
  <si>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</si>
  <si>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</si>
  <si>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</si>
  <si>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</si>
  <si>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</si>
  <si>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</si>
  <si>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</si>
  <si>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</si>
  <si>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</si>
  <si>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</si>
  <si>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</si>
  <si>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</si>
  <si>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</si>
  <si>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</si>
  <si>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</si>
  <si>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</si>
  <si>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</si>
  <si>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</si>
  <si>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</si>
  <si>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</si>
  <si>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</si>
  <si>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</si>
  <si>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</si>
  <si>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</si>
  <si>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</si>
  <si>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</si>
  <si>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</si>
  <si>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</si>
  <si>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</si>
  <si>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</si>
  <si>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</si>
  <si>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</si>
  <si>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</si>
  <si>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</si>
  <si>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</si>
  <si>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</si>
  <si>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</si>
  <si>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</si>
  <si>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</si>
  <si>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</si>
  <si>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</si>
  <si>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</si>
  <si>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</si>
  <si>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</si>
  <si>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</si>
  <si>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</si>
  <si>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</si>
  <si>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</si>
  <si>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</si>
  <si>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</si>
  <si>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</si>
  <si>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</si>
  <si>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</si>
  <si>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</si>
  <si>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</si>
  <si>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</si>
  <si>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</si>
  <si>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</si>
  <si>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</si>
  <si>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</si>
  <si>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</si>
  <si>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</si>
  <si>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</si>
  <si>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</si>
  <si>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</si>
  <si>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</si>
  <si>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</si>
  <si>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</si>
  <si>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</si>
  <si>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</si>
  <si>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</si>
  <si>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</si>
  <si>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</si>
  <si>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</si>
  <si>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</si>
  <si>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</si>
  <si>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</si>
  <si>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</si>
  <si>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</si>
  <si>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</si>
  <si>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</si>
  <si>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</si>
  <si>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</si>
  <si>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</si>
  <si>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</si>
  <si>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</si>
  <si>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</si>
  <si>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</si>
  <si>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</si>
  <si>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</si>
  <si>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</si>
  <si>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</si>
  <si>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</si>
  <si>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</si>
  <si>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</si>
  <si>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</si>
  <si>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</si>
  <si>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</si>
  <si>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</si>
  <si>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</si>
  <si>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</si>
  <si>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</si>
  <si>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</si>
  <si>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</si>
  <si>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</si>
  <si>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</si>
  <si>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</si>
  <si>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</si>
  <si>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</si>
  <si>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</si>
  <si>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</si>
  <si>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</si>
  <si>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</si>
  <si>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</si>
  <si>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</si>
  <si>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</si>
  <si>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</si>
  <si>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</si>
  <si>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</si>
  <si>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</si>
  <si>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</si>
  <si>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</si>
  <si>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</si>
  <si>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</si>
  <si>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</si>
  <si>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</si>
  <si>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</si>
  <si>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</si>
  <si>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</si>
  <si>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</si>
  <si>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</si>
  <si>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</si>
  <si>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</si>
  <si>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</si>
  <si>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</si>
  <si>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</si>
  <si>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</si>
  <si>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</si>
  <si>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</si>
  <si>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</si>
  <si>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</si>
  <si>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</si>
  <si>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</si>
  <si>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</si>
  <si>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</si>
  <si>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</si>
  <si>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</si>
  <si>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</si>
  <si>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</si>
  <si>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</si>
  <si>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</si>
  <si>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</si>
  <si>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</si>
  <si>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</si>
  <si>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</si>
  <si>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</si>
  <si>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</si>
  <si>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</si>
  <si>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</si>
  <si>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</si>
  <si>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</si>
  <si>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</si>
  <si>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</si>
  <si>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</si>
  <si>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</si>
  <si>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</si>
  <si>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</si>
  <si>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</si>
  <si>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</si>
  <si>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</si>
  <si>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</si>
  <si>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</si>
  <si>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</si>
  <si>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</si>
  <si>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</si>
  <si>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</si>
  <si>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</si>
  <si>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</si>
  <si>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</si>
  <si>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</si>
  <si>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</si>
  <si>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</si>
  <si>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</si>
  <si>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</si>
  <si>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</si>
  <si>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</si>
  <si>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</si>
  <si>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</si>
  <si>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</si>
  <si>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</si>
  <si>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</si>
  <si>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</si>
  <si>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</si>
  <si>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</si>
  <si>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</si>
  <si>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</si>
  <si>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</si>
  <si>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</si>
  <si>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</si>
  <si>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</si>
  <si>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</si>
  <si>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</si>
  <si>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</si>
  <si>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</si>
  <si>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</si>
  <si>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</si>
  <si>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</si>
  <si>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</si>
  <si>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</si>
  <si>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</si>
  <si>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</si>
  <si>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</si>
  <si>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</si>
  <si>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</si>
  <si>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</si>
  <si>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</si>
  <si>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</si>
  <si>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</si>
  <si>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</si>
  <si>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</si>
  <si>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</si>
  <si>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</si>
  <si>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</si>
  <si>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</si>
  <si>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</si>
  <si>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</si>
  <si>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</si>
  <si>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</si>
  <si>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</si>
  <si>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</si>
  <si>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</si>
  <si>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</si>
  <si>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</si>
  <si>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</si>
  <si>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</si>
  <si>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</si>
  <si>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</si>
  <si>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</si>
  <si>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</si>
  <si>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</si>
  <si>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</si>
  <si>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</si>
  <si>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</si>
  <si>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</si>
  <si>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</si>
  <si>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</si>
  <si>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</si>
  <si>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</si>
  <si>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</si>
  <si>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</si>
  <si>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</si>
  <si>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</si>
  <si>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</si>
  <si>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</si>
  <si>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</si>
  <si>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</si>
  <si>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</si>
  <si>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</si>
  <si>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</si>
  <si>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</si>
  <si>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</si>
  <si>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</si>
  <si>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</si>
  <si>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</si>
  <si>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</si>
  <si>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</si>
  <si>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</si>
  <si>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</si>
  <si>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</si>
  <si>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</si>
  <si>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</si>
  <si>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</si>
  <si>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</si>
  <si>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</si>
  <si>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</si>
  <si>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</si>
  <si>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</si>
  <si>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</si>
  <si>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</si>
  <si>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</si>
  <si>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</si>
  <si>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</si>
  <si>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</si>
  <si>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</si>
  <si>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</si>
  <si>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</si>
  <si>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</si>
  <si>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</si>
  <si>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</si>
  <si>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</si>
  <si>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</si>
  <si>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</si>
  <si>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</si>
  <si>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</si>
  <si>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</si>
  <si>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</si>
  <si>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</si>
  <si>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</si>
  <si>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</si>
  <si>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</si>
  <si>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</si>
  <si>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</si>
  <si>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</si>
  <si>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</si>
  <si>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</si>
  <si>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</si>
  <si>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</si>
  <si>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</si>
  <si>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</si>
  <si>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</si>
  <si>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</si>
  <si>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</si>
  <si>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</si>
  <si>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</si>
  <si>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</si>
  <si>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</si>
  <si>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</si>
  <si>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</si>
  <si>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</si>
  <si>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</si>
  <si>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</si>
  <si>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</si>
  <si>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</si>
  <si>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</si>
  <si>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</si>
  <si>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</si>
  <si>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</si>
  <si>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</si>
  <si>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</si>
  <si>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</si>
  <si>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</si>
  <si>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</si>
  <si>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</si>
  <si>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</si>
  <si>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</si>
  <si>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</si>
  <si>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</si>
  <si>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</si>
  <si>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</si>
  <si>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</si>
  <si>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</si>
  <si>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</si>
  <si>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</si>
  <si>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</si>
  <si>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</si>
  <si>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</si>
  <si>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</si>
  <si>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</si>
  <si>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</si>
  <si>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</si>
  <si>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</si>
  <si>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</si>
  <si>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</si>
  <si>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</si>
  <si>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</si>
  <si>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</si>
  <si>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</si>
  <si>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</si>
  <si>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</si>
  <si>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</si>
  <si>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</si>
  <si>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</si>
  <si>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</si>
  <si>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</si>
  <si>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</si>
  <si>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</si>
  <si>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</si>
  <si>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</si>
  <si>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</si>
  <si>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</si>
  <si>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</si>
  <si>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</si>
  <si>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</si>
  <si>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</si>
  <si>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</si>
  <si>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</si>
  <si>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</si>
  <si>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</si>
  <si>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</si>
  <si>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</si>
  <si>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</si>
  <si>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</si>
  <si>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</si>
  <si>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</si>
  <si>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</si>
  <si>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</si>
  <si>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</si>
  <si>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</si>
  <si>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</si>
  <si>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</si>
  <si>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</si>
  <si>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</si>
  <si>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</si>
  <si>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</si>
  <si>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</si>
  <si>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</si>
  <si>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</si>
  <si>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</si>
  <si>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</si>
  <si>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</si>
  <si>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</si>
  <si>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</si>
  <si>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</si>
  <si>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</si>
  <si>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</si>
  <si>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</si>
  <si>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</si>
  <si>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</si>
  <si>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</si>
  <si>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</si>
  <si>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</si>
  <si>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</si>
  <si>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</si>
  <si>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</si>
  <si>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</si>
  <si>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</si>
  <si>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</si>
  <si>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</si>
  <si>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</si>
  <si>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</si>
  <si>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</si>
  <si>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</si>
  <si>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</si>
  <si>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</si>
  <si>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</si>
  <si>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</si>
  <si>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</si>
  <si>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</si>
  <si>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</si>
  <si>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</si>
  <si>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</si>
  <si>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</si>
  <si>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</si>
  <si>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</si>
  <si>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</si>
  <si>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</si>
  <si>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</si>
  <si>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</si>
  <si>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</si>
  <si>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</si>
  <si>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</si>
  <si>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</si>
  <si>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</si>
  <si>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</si>
  <si>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</si>
  <si>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</si>
  <si>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</si>
  <si>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</si>
  <si>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</si>
  <si>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</si>
  <si>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</si>
  <si>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</si>
  <si>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</si>
  <si>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</si>
  <si>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</si>
  <si>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</si>
  <si>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</si>
  <si>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</si>
  <si>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</si>
  <si>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</si>
  <si>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</si>
  <si>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</si>
  <si>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</si>
  <si>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</si>
  <si>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</si>
  <si>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</si>
  <si>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</si>
  <si>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</si>
  <si>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</si>
  <si>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</si>
  <si>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</si>
  <si>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</si>
  <si>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</si>
  <si>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</si>
  <si>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</si>
  <si>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</si>
  <si>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</si>
  <si>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</si>
  <si>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</si>
  <si>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</si>
  <si>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</si>
  <si>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</si>
  <si>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</si>
  <si>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</si>
  <si>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</si>
  <si>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</si>
  <si>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</si>
  <si>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</si>
  <si>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</si>
  <si>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</si>
  <si>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</si>
  <si>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</si>
  <si>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</si>
  <si>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</si>
  <si>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</si>
  <si>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</si>
  <si>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</si>
  <si>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</si>
  <si>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</si>
  <si>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</si>
  <si>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</si>
  <si>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</si>
  <si>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</si>
  <si>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</si>
  <si>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</si>
  <si>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</si>
  <si>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</si>
  <si>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</si>
  <si>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</si>
  <si>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</si>
  <si>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</si>
  <si>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</si>
  <si>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</si>
  <si>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</si>
  <si>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</si>
  <si>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</si>
  <si>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</si>
  <si>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</si>
  <si>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</si>
  <si>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</si>
  <si>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</si>
  <si>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</si>
  <si>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</si>
  <si>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</si>
  <si>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</si>
  <si>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</si>
  <si>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</si>
  <si>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</si>
  <si>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</si>
  <si>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</si>
  <si>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</si>
  <si>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</si>
  <si>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</si>
  <si>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</si>
  <si>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</si>
  <si>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</si>
  <si>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</si>
  <si>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</si>
  <si>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</si>
  <si>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</si>
  <si>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</si>
  <si>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</si>
  <si>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</si>
  <si>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</si>
  <si>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</si>
  <si>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</si>
  <si>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</si>
  <si>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</si>
  <si>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</si>
  <si>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</si>
  <si>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</si>
  <si>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</si>
  <si>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</si>
  <si>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</si>
  <si>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</si>
  <si>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</si>
  <si>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</si>
  <si>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</si>
  <si>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</si>
  <si>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</si>
  <si>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</si>
  <si>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</si>
  <si>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</si>
  <si>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</si>
  <si>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</si>
  <si>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</si>
  <si>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</si>
  <si>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</si>
  <si>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</si>
  <si>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</si>
  <si>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</si>
  <si>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</si>
  <si>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50 min</t>
  </si>
  <si>
    <t>PCM-20251105-00000235</t>
  </si>
  <si>
    <t xml:space="preserve">access Night Site located in deep valleys &amp; dangerous area, Team at site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</si>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</sst>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303.33033113426063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45966.278757060187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45966.278757060187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45966.278757060187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45966.278757060187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45966.278757060187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45966.278757060187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45966.278757060187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45966.278757060187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45966.278757060187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45966.278757060187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45966.278757060187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45966.278757060187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45966.278757060187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45966.278757060187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45966.278757060187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45966.278757060187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45966.278757060187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45966.278757060187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45966.278757060187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45966.278757060187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45966.278757060187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45966.278757060187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45966.278757060187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45966.278757060187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45966.278757060187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45966.278757060187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45966.278757060187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45966.278757060187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45966.278757060187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45966.278757060187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45966.278757060187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45966.278757060187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45966.278757060187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45966.278757060187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45966.278757060187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45966.278757060187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45966.278757060187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45966.278757060187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45966.278757060187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45966.278757060187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45966.278757060187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45966.278757060187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45966.278757060187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45966.278757060187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45966.278757060187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45966.278757060187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45966.278757060187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45966.278757060187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45966.278757060187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45966.278757060187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45966.278757060187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45966.278757060187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45966.278757060187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45966.278757060187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45966.278757060187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45966.278757060187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45966.278757060187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45966.278757060187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45966.278757060187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45966.278757060187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45966.278757060187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45966.278757060187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45966.278757060187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45966.278757060187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45966.278757060187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45966.278757060187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45966.278757060187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45966.278757060187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45966.278757060187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45966.278757060187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45966.278757060187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45966.278757060187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45966.278757060187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45966.278757060187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45966.278757060187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45966.278757060187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45966.278757060187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45966.278757060187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45966.278757060187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45966.278757060187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45966.278757060187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45966.278757060187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45966.278757060187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45966.278757060187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45966.278757060187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45966.278757060187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45966.278757060187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45966.278757060187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45966.278757060187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45966.278757060187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45966.278757060187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45966.278757060187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45966.278757060187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45966.278757060187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141.2789190972253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7.5366737268559518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1.281956018647179E-2</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45966.278757060187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45966.278757060187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45966.278757060187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45966.278757060187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45966.278757060187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45966.278757060187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45966.278757060187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45966.278757060187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45966.278757060187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45966.278757060187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45966.278757060187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45966.278757060187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45966.278757060187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45966.278757060187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45966.278757060187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45966.278757060187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45966.278757060187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45966.278757060187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45966.278757060187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45966.278757060187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45966.278757060187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45966.278757060187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45966.278757060187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45966.278757060187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45966.278757060187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45966.278757060187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45966.278757060187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45966.278757060187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45966.278757060187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45966.278757060187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45966.278757060187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45966.278757060187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45966.278757060187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45966.278757060187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45966.278757060187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45966.278757060187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45966.278757060187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45966.278757060187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45966.278757060187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45966.278757060187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45966.278757060187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45966.278757060187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45966.278757060187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45966.278757060187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45966.278757060187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45966.278757060187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45966.278757060187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45966.278757060187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45966.278757060187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45966.278757060187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45966.278757060187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45966.278757060187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45966.278757060187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45966.278757060187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45966.278757060187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45966.278757060187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45966.278757060187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45966.278757060187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45966.278757060187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45966.278757060187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45966.278757060187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45966.278757060187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45966.278757060187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45966.278757060187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45966.278757060187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45966.278757060187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45966.278757060187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45966.278757060187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45966.278757060187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45966.278757060187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45966.278757060187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45966.278757060187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45966.278757060187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45966.278757060187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45966.278757060187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45966.278757060187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45966.278757060187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45966.278757060187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45966.278757060187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45966.278757060187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45966.278757060187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45966.278757060187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45966.278757060187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45966.278757060187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45966.278757060187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45966.278757060187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45966.278757060187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45966.278757060187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45966.278757060187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45966.278757060187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45966.278757060187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45966.278757060187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45966.278757060187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45966.278757060187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45966.278757060187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45966.278757060187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45966.278757060187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45966.278757060187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45966.278757060187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45966.278757060187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45966.278757060187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45966.278757060187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45966.278757060187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45966.278757060187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45966.278757060187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45966.278757060187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45966.278757060187</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45966.278757060187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45966.278757060187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45966.278757060187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45966.278757060187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45966.278757060187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45966.278757060187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45966.278757060187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45966.278757060187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45966.278757060187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45966.278757060187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45966.278757060187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45966.278757060187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45966.278757060187</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45966.278757060187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45966.278757060187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45966.278757060187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45966.278757060187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45966.278757060187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45966.278757060187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45966.278757060187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45966.278757060187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45966.278757060187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45966.278757060187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45966.278757060187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45966.278757060187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45966.278757060187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45966.278757060187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45966.278757060187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45966.278757060187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45966.278757060187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45966.278757060187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45966.278757060187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45966.278757060187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45966.278757060187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45966.278757060187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45966.278757060187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45966.278757060187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45966.278757060187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45966.278757060187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45966.278757060187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45966.278757060187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45966.278757060187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45966.278757060187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45966.278757060187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45966.278757060187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45966.278757060187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45966.278757060187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45966.278757060187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45966.278757060187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45966.278757060187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45966.278757060187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45966.278757060187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45966.278757060187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45966.278757060187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45966.278757060187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45966.278757060187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45966.278757060187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45966.278757060187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45966.278757060187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45966.278757060187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45966.278757060187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45966.278757060187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45966.278757060187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45966.278757060187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45966.278757060187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45966.278757060187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45966.278757060187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45966.278757060187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45966.278757060187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45966.278757060187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45966.278757060187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45966.278757060187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45966.278757060187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45966.278757060187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45966.278757060187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45966.278757060187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45966.278757060187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45966.278757060187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45966.278757060187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45966.278757060187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45966.278757060187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45966.278757060187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45966.278757060187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45966.278757060187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45966.278757060187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45966.278757060187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45966.278757060187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45966.278757060187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45966.278757060187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45966.278757060187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45966.278757060187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45966.278757060187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45966.278757060187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45966.278757060187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45966.278757060187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45966.278757060187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45966.278757060187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45966.278757060187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45966.278757060187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45966.278757060187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45966.278757060187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45966.278757060187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45966.278757060187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45966.278757060187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45966.278757060187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45966.278757060187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45966.278757060187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45966.278757060187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45966.278757060187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45966.278757060187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45966.278757060187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45966.278757060187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45966.278757060187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45966.278757060187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45966.278757060187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45966.278757060187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45966.278757060187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45966.278757060187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45966.278757060187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45966.278757060187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45966.278757060187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45966.278757060187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45966.278757060187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45966.278757060187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45966.278757060187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45966.278757060187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45966.278757060187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45966.278757060187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45966.278757060187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45966.278757060187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45966.278757060187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45966.278757060187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45966.278757060187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45966.278757060187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45966.278757060187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45966.278757060187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45966.278757060187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45966.278757060187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45966.278757060187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45966.278757060187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45966.278757060187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45966.278757060187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45966.278757060187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45966.278757060187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45966.278757060187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45966.278757060187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45966.278757060187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45966.278757060187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45966.278757060187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45966.278757060187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45966.278757060187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45966.278757060187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45966.278757060187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45966.278757060187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45966.278757060187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45966.278757060187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45966.278757060187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45966.278757060187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45966.278757060187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45966.278757060187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45966.278757060187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45966.278757060187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45966.278757060187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45966.278757060187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45966.278757060187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45966.278757060187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45966.278757060187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45966.278757060187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45966.278757060187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45966.278757060187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45966.278757060187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45966.278757060187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45966.278757060187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45966.278757060187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45966.278757060187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45966.278757060187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45966.278757060187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45966.278757060187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45966.278757060187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45966.278757060187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45966.278757060187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45966.278757060187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45966.278757060187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45966.278757060187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45966.278757060187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45966.278757060187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45966.278757060187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45966.278757060187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45966.278757060187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45966.278757060187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45966.278757060187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45966.278757060187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45966.278757060187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45966.278757060187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45966.278757060187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45966.278757060187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45966.278757060187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45966.278757060187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45966.278757060187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45966.278757060187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45966.278757060187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45966.278757060187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45966.278757060187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45966.278757060187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45966.278757060187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45966.278757060187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45966.278757060187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45966.278757060187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45966.278757060187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45966.278757060187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45966.278757060187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45966.278757060187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45966.278757060187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45966.278757060187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45966.278757060187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45966.278757060187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45966.278757060187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45966.278757060187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45966.278757060187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45966.278757060187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45966.278757060187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45966.278757060187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45966.278757060187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45966.278757060187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45966.278757060187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45966.278757060187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45966.278757060187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45966.278757060187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45966.278757060187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45966.278757060187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45966.278757060187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45966.278757060187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45966.278757060187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45966.278757060187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45966.278757060187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45966.278757060187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45966.278757060187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45966.278757060187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45966.278757060187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45966.278757060187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45966.278757060187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45966.278757060187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45966.278757060187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45966.278757060187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45966.278757060187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45966.278757060187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45966.278757060187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45966.278757060187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45966.278757060187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45966.278757060187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45966.278757060187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45966.278757060187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45966.278757060187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45966.278757060187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45966.278757060187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45966.278757060187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45966.278757060187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45966.278757060187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45966.278757060187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45966.278757060187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45966.278757060187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45966.278757060187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45966.278757060187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45966.278757060187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45966.278757060187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45966.278757060187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45966.278757060187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45966.278757060187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45966.278757060187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45966.278757060187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45966.278757060187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45966.278757060187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45966.278757060187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45966.278757060187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45966.278757060187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45966.278757060187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45966.278757060187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45966.278757060187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45966.278757060187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45966.278757060187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45966.278757060187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45966.278757060187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45966.278757060187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45966.278757060187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45966.278757060187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45966.278757060187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45966.278757060187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45966.278757060187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45966.278757060187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45966.278757060187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45966.278757060187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45966.278757060187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45966.278757060187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45966.278757060187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45966.278757060187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45966.278757060187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45966.278757060187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45966.278757060187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45966.278757060187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45966.278757060187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45966.278757060187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45966.278757060187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45966.278757060187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45966.278757060187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45966.278757060187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45966.278757060187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45966.278757060187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45966.278757060187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45966.278757060187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45966.278757060187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45966.278757060187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45966.278757060187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45966.278757060187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45966.278757060187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45966.278757060187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45966.278757060187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45966.278757060187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45966.278757060187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45966.278757060187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45966.278757060187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45966.278757060187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45966.278757060187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45966.278757060187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45966.278757060187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45966.278757060187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45966.278757060187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45966.278757060187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45966.278757060187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45966.278757060187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45966.278757060187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45966.278757060187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45966.278757060187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45966.278757060187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45966.278757060187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45966.278757060187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45966.278757060187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45966.278757060187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45966.278757060187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45966.278757060187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45966.278757060187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45966.278757060187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45966.278757060187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45966.278757060187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45966.278757060187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45966.278757060187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45966.278757060187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45966.278757060187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45966.278757060187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45966.278757060187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45966.278757060187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45966.278757060187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45966.278757060187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45966.278757060187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45966.278757060187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45966.278757060187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45966.278757060187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45966.278757060187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45966.278757060187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45966.278757060187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45966.278757060187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45966.278757060187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45966.278757060187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45966.278757060187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45966.278757060187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45966.278757060187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45966.278757060187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45966.278757060187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45966.278757060187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45966.278757060187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45966.278757060187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45966.278757060187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45966.278757060187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45966.278757060187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45966.278757060187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45966.278757060187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45966.278757060187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45966.278757060187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45966.278757060187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45966.278757060187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45966.278757060187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45966.278757060187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45966.278757060187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45966.278757060187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45966.278757060187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45966.278757060187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45966.278757060187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45966.278757060187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45966.278757060187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45966.278757060187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45966.278757060187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45966.278757060187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45966.278757060187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45966.278757060187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45966.278757060187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45966.278757060187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45966.278757060187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45966.278757060187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45966.278757060187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45966.278757060187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45966.278757060187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45966.278757060187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45966.278757060187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45966.278757060187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45966.278757060187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45966.278757060187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45966.278757060187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45966.278757060187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45966.278757060187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45966.278757060187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45966.278757060187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45966.278757060187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45966.278757060187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45966.278757060187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45966.278757060187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45966.278757060187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45966.278757060187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45966.278757060187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45966.278757060187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45966.278757060187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45966.278757060187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45966.278757060187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45966.278757060187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45966.278757060187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45966.278757060187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45966.278757060187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45966.278757060187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45966.278757060187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45966.278757060187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45966.278757060187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45966.278757060187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45966.278757060187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45966.278757060187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45966.278757060187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45966.278757060187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45966.278757060187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45966.278757060187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45966.278757060187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45966.278757060187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45966.278757060187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45966.278757060187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45966.278757060187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45966.278757060187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45966.278757060187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45966.278757060187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45966.278757060187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45966.278757060187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45966.278757060187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45966.278757060187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45966.278757060187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45966.278757060187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45966.278757060187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45966.278757060187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45966.278757060187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45966.278757060187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45966.278757060187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45966.278757060187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45966.278757060187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45966.278757060187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45966.278757060187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45966.278757060187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45966.278757060187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45966.278757060187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45966.278757060187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45966.278757060187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45966.278757060187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45966.278757060187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45966.278757060187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45966.278757060187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45966.278757060187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45966.278757060187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45966.278757060187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45966.278757060187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45966.278757060187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45966.278757060187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45966.278757060187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45966.278757060187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45966.278757060187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45966.278757060187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45966.278757060187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45966.278757060187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45966.278757060187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45966.278757060187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45966.278757060187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45966.278757060187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45966.278757060187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45966.278757060187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45966.278757060187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45966.278757060187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45966.278757060187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45966.278757060187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45966.278757060187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45966.278757060187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45966.278757060187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45966.278757060187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45966.278757060187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45966.278757060187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45966.278757060187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45966.278757060187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45966.278757060187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45966.278757060187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45966.278757060187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45966.278757060187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45966.278757060187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45966.278757060187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45966.278757060187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45966.278757060187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45966.278757060187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45966.278757060187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45966.278757060187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45966.278757060187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45966.278757060187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45966.278757060187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45966.278757060187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45966.278757060187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45966.278757060187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45966.278757060187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45966.278757060187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45966.278757060187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45966.278757060187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45966.278757060187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45966.278757060187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45966.278757060187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45966.278757060187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45966.278757060187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45966.278757060187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45966.278757060187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45966.278757060187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45966.278757060187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45966.278757060187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45966.278757060187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45966.278757060187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45966.278757060187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45966.278757060187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45966.278757060187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45966.278757060187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45966.278757060187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45966.278757060187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45966.278757060187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45966.278757060187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45966.278757060187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45966.278757060187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45966.278757060187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45966.278757060187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45966.278757060187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45966.278757060187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45966.278757060187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45966.278757060187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45966.278757060187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45966.278757060187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45966.278757060187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45966.278757060187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45966.278757060187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45966.278757060187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45966.278757060187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45966.278757060187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45966.278757060187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45966.278757060187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45966.278757060187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45966.278757060187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45966.278757060187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45966.278757060187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45966.278757060187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45966.278757060187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45966.278757060187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45966.278757060187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45966.278757060187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45966.278757060187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45966.278757060187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45966.278757060187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45966.278757060187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45966.278757060187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45966.278757060187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45966.278757060187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45966.278757060187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45966.278757060187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45966.278757060187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45966.278757060187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45966.278757060187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45966.278757060187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45966.278757060187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45966.278757060187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45966.278757060187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45966.278757060187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45966.278757060187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45966.278757060187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45966.278757060187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45966.278757060187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45966.278757060187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45966.278757060187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45966.278757060187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45966.278757060187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45966.278757060187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45966.278757060187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45966.278757060187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45966.278757060187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45966.278757060187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45966.278757060187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45966.278757060187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45966.278757060187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45966.278757060187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45966.278757060187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45966.278757060187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45966.278757060187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45966.278757060187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45966.278757060187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45966.278757060187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45966.278757060187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45966.278757060187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45966.278757060187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45966.278757060187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45966.278757060187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45966.278757060187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45966.278757060187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45966.278757060187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45966.278757060187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45966.278757060187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45966.278757060187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45966.278757060187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45966.278757060187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45966.278757060187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45966.278757060187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45966.278757060187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45966.278757060187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45966.278757060187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45966.278757060187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45966.278757060187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45966.278757060187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45966.278757060187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45966.278757060187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45966.278757060187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45966.278757060187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45966.278757060187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45966.278757060187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45966.278757060187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45966.278757060187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45966.278757060187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45966.278757060187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45966.278757060187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45966.278757060187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45966.278757060187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45966.278757060187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45966.278757060187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45966.278757060187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45966.278757060187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45966.278757060187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45966.278757060187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45966.278757060187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45966.278757060187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45966.278757060187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45966.278757060187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45966.278757060187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45966.278757060187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45966.278757060187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45966.278757060187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45966.278757060187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45966.278757060187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45966.278757060187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45966.278757060187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45966.278757060187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45966.278757060187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45966.278757060187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45966.278757060187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45966.278757060187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45966.278757060187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45966.278757060187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45966.278757060187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45966.278757060187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45966.278757060187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45966.278757060187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45966.278757060187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45966.278757060187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45966.278757060187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45966.278757060187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45966.278757060187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45966.278757060187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45966.278757060187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45966.278757060187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45966.278757060187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45966.278757060187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45966.278757060187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45966.278757060187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45966.278757060187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45966.278757060187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45966.278757060187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45966.278757060187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45966.278757060187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45966.278757060187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45966.278757060187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45966.278757060187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45966.278757060187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45966.278757060187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45966.278757060187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45966.278757060187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45966.278757060187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45966.278757060187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45966.278757060187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45966.278757060187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45966.278757060187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45966.278757060187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45966.278757060187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45966.278757060187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45966.278757060187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45966.278757060187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45966.278757060187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45966.278757060187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45966.278757060187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45966.278757060187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45966.278757060187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45966.278757060187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45966.278757060187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45966.278757060187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45966.278757060187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45966.278757060187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45966.278757060187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45966.278757060187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45966.278757060187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45966.278757060187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45966.278757060187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45966.278757060187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45966.278757060187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45966.278757060187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45966.278757060187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45966.278757060187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45966.278757060187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45966.278757060187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45966.278757060187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45966.278757060187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45966.278757060187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45966.278757060187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45966.278757060187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45966.278757060187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45966.278757060187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45966.278757060187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45966.278757060187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45966.278757060187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45966.278757060187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45966.278757060187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45966.278757060187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45966.278757060187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45966.278757060187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45966.278757060187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45966.278757060187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45966.278757060187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45966.278757060187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45966.278757060187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45966.278757060187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45966.278757060187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45966.278757060187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45966.278757060187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45966.278757060187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45966.278757060187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45966.278757060187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45966.278757060187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45966.278757060187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45966.278757060187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45966.278757060187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45966.278757060187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45966.278757060187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45966.278757060187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45966.278757060187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45966.278757060187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45966.278757060187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45966.278757060187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45966.278757060187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45966.278757060187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45966.278757060187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45966.278757060187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45966.278757060187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45966.278757060187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45966.278757060187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45966.278757060187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45966.278757060187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45966.278757060187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45966.278757060187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45966.278757060187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45966.278757060187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45966.278757060187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45966.278757060187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45966.278757060187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45966.278757060187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45966.278757060187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45966.278757060187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45966.278757060187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45966.278757060187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45966.278757060187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45966.278757060187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45966.278757060187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45966.278757060187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45966.278757060187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45966.278757060187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45966.278757060187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45966.278757060187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45966.278757060187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45966.278757060187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45966.278757060187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45966.278757060187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45966.278757060187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45966.278757060187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45966.278757060187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45966.278757060187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45966.278757060187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45966.278757060187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45966.278757060187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45966.278757060187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45966.278757060187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45966.278757060187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45966.278757060187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45966.278757060187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45966.278757060187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45966.278757060187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45966.278757060187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45966.278757060187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45966.278757060187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45966.278757060187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45966.278757060187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45966.278757060187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45966.278757060187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45966.278757060187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45966.278757060187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45966.278757060187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45966.278757060187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45966.278757060187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45966.278757060187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45966.278757060187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45966.278757060187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45966.278757060187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45966.278757060187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45966.278757060187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45966.278757060187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45966.278757060187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45966.278757060187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45966.278757060187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45966.278757060187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45966.278757060187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45966.278757060187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45966.278757060187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45966.278757060187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45966.278757060187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45966.278757060187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45966.278757060187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45966.278757060187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45966.278757060187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45966.278757060187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45966.278757060187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45966.278757060187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45966.278757060187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45966.278757060187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45966.278757060187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45966.278757060187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45966.278757060187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45966.278757060187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45966.278757060187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45966.278757060187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45966.278757060187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45966.278757060187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45966.278757060187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45966.278757060187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45966.278757060187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45966.278757060187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45966.278757060187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45966.278757060187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45966.278757060187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45966.278757060187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45966.278757060187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45966.278757060187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45966.278757060187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45966.278757060187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45966.278757060187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45966.278757060187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45966.278757060187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45966.278757060187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45966.278757060187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45966.278757060187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45966.278757060187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45966.278757060187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45966.278757060187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45966.278757060187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45966.278757060187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45966.278757060187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45966.278757060187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45966.278757060187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45966.278757060187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45966.278757060187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45966.278757060187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45966.278757060187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45966.278757060187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45966.278757060187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45966.278757060187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45966.278757060187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45966.278757060187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45966.278757060187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45966.278757060187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45966.278757060187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45966.278757060187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45966.278757060187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45966.278757060187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45966.278757060187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45966.278757060187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45966.278757060187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45966.278757060187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45966.278757060187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45966.278757060187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45966.278757060187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45966.278757060187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45966.278757060187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45966.278757060187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45966.278757060187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45966.278757060187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45966.278757060187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45966.278757060187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45966.278757060187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45966.278757060187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45966.278757060187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45966.278757060187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45966.278757060187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45966.278757060187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45966.278757060187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45966.278757060187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45966.278757060187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45966.278757060187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45966.278757060187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45966.278757060187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45966.278757060187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45966.278757060187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45966.278757060187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45966.278757060187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45966.278757060187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45966.278757060187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45966.278757060187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45966.278757060187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45966.278757060187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45966.278757060187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45966.278757060187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45966.278757060187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45966.278757060187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45966.278757060187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45966.278757060187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45966.278757060187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45966.278757060187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45966.278757060187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45966.278757060187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45966.278757060187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45966.278757060187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45966.278757060187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45966.278757060187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45966.278757060187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45966.278757060187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45966.278757060187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45966.278757060187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45966.278757060187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45966.278757060187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45966.278757060187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45966.278757060187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45966.278757060187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45966.278757060187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45966.278757060187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45966.278757060187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45966.278757060187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45966.278757060187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45966.278757060187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45966.278757060187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45966.278757060187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45966.278757060187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45966.278757060187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45966.278757060187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45966.278757060187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45966.278757060187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45966.278757060187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45966.278757060187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45966.278757060187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45966.278757060187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45966.278757060187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45966.278757060187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45966.278757060187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45966.278757060187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45966.278757060187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45966.278757060187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45966.278757060187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45966.278757060187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45966.278757060187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45966.278757060187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45966.278757060187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45966.278757060187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45966.278757060187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45966.278757060187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45966.278757060187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45966.278757060187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45966.278757060187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45966.278757060187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45966.278757060187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45966.278757060187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45966.278757060187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45966.278757060187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45966.278757060187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45966.278757060187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45966.278757060187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45966.278757060187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45966.278757060187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45966.278757060187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45966.278757060187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45966.278757060187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45966.278757060187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45966.278757060187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45966.278757060187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45966.278757060187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45966.278757060187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45966.278757060187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45966.278757060187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45966.278757060187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45966.278757060187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45966.278757060187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45966.278757060187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45966.278757060187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45966.278757060187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45966.278757060187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45966.278757060187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45966.278757060187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45966.278757060187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45966.278757060187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45966.278757060187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45966.278757060187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45966.278757060187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45966.278757060187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45966.278757060187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45966.278757060187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45966.278757060187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45966.278757060187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45966.278757060187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45966.278757060187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45966.278757060187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45966.278757060187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45966.278757060187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45966.278757060187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45966.278757060187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45966.278757060187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45966.278757060187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45966.278757060187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45966.278757060187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45966.278757060187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45966.278757060187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45966.278757060187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45966.278757060187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45966.278757060187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45966.278757060187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45966.278757060187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45966.278757060187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45966.278757060187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45966.278757060187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45966.278757060187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45966.278757060187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45966.278757060187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45966.278757060187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45966.278757060187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45966.278757060187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45966.278757060187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45966.278757060187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45966.278757060187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45966.278757060187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45966.278757060187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45966.278757060187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45966.278757060187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45966.278757060187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45966.278757060187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45966.278757060187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262.79803946759057</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45966.278757060187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45966.278757060187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45966.278757060187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45966.278757060187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45966.278757060187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45966.278757060187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45966.278757060187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45966.278757060187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45966.278757060187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45966.278757060187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45966.278757060187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45966.278757060187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45966.278757060187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45966.278757060187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45966.278757060187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45966.278757060187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45966.278757060187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45966.278757060187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45966.278757060187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45966.278757060187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45966.278757060187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45966.278757060187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45966.278757060187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45966.278757060187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45966.278757060187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45966.278757060187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45966.278757060187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45966.278757060187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45966.278757060187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45966.278757060187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45966.278757060187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45966.278757060187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45966.278757060187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45966.278757060187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45966.278757060187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45966.278757060187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45966.278757060187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45966.278757060187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45966.278757060187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45966.278757060187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45966.278757060187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45966.278757060187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45966.278757060187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45966.278757060187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45966.278757060187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45966.278757060187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45966.278757060187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45966.278757060187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45966.278757060187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45966.278757060187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45966.278757060187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45966.278757060187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45966.278757060187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45966.278757060187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45966.278757060187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45966.278757060187</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45966.278757060187</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74.446696874998452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40.089879745370126</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17.617645949074358</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R5</v>
      </c>
      <c r="C5" s="151"/>
      <c r="D5" s="151" t="s">
        <v>34734</v>
      </c>
      <c r="E5" s="151"/>
      <c r="F5" s="152"/>
      <c r="G5" s="153">
        <f ca="1">IFERROR(NOW()-F5,"")</f>
        <v>45966.278757060187</v>
      </c>
      <c r="H5" s="152"/>
      <c r="I5" s="151" t="str">
        <f>IFERROR(VLOOKUP(D5,DB!A:F,6,0),"")</f>
        <v>SCECO</v>
      </c>
      <c r="J5" s="151" t="str">
        <f>IFERROR(VLOOKUP(D5,DB!A:G,7,0),"")</f>
        <v>Vandalized</v>
      </c>
      <c r="K5" s="151"/>
      <c r="L5" s="151" t="str">
        <f>IFERROR(VLOOKUP(D5,DB!A:I,9,0),"")</f>
        <v>Latis</v>
      </c>
    </row>
    <row r="6" spans="1:13" ht="15">
      <c r="A6" s="151"/>
      <c r="B6" s="151" t="str">
        <f>IFERROR(VLOOKUP(D6,DB!A:K,11,0),"")</f>
        <v/>
      </c>
      <c r="C6" s="151"/>
      <c r="D6" s="151"/>
      <c r="E6" s="151"/>
      <c r="F6" s="152"/>
      <c r="G6" s="153">
        <f ca="1">IFERROR(NOW()-F6,"")</f>
        <v>45966.278757060187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45966.278757060187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45966.278757060187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45966.278757060187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45966.278757060187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45966.278757060187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45966.278757060187</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45966.278757060187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45966.278757060187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45966.278757060187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45966.278757060187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45966.278757060187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45966.278757060187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45966.278757060187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45966.278757060187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45966.278757060187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45966.278757060187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45966.278757060187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45966.278757060187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45966.278757060187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45966.278757060187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45966.278757060187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45966.278757060187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45966.278757060187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45966.278757060187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45966.278757060187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45966.278757060187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45966.278757060187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45966.278757060187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45966.278757060187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45966.278757060187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45966.278757060187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45966.278757060187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45966.278757060187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45966.278757060187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45966.278757060187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45966.278757060187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45966.278757060187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45966.278757060187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45966.278757060187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45966.278757060187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45966.278757060187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45966.278757060187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45966.278757060187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45966.278757060187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45966.278757060187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45966.278757060187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45966.278757060187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45966.278757060187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45966.278757060187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45966.278757060187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45966.278757060187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45966.278757060187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45966.278757060187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45966.278757060187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45966.278757060187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45966.278757060187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45966.278757060187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45966.278757060187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45966.278757060187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45966.278757060187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45966.278757060187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45966.278757060187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45966.278757060187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45966.278757060187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45966.278757060187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45966.278757060187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45966.278757060187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45966.278757060187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45966.278757060187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45966.278757060187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45966.278757060187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45966.278757060187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45966.278757060187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45966.278757060187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45966.278757060187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45966.278757060187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45966.278757060187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45966.278757060187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45966.278757060187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45966.278757060187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45966.278757060187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45966.278757060187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45966.278757060187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45966.278757060187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45966.278757060187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45966.278757060187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45966.278757060187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45966.278757060187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45966.278757060187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45966.278757060187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45966.278757060187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45966.278757060187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45966.278757060187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45966.278757060187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45966.278757060187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45966.278757060187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45966.278757060187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45966.278757060187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45966.278757060187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45966.278757060187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45966.278757060187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45966.278757060187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45966.278757060187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45966.278757060187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45966.278757060187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45966.278757060187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45966.278757060187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45966.278757060187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45966.278757060187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45966.278757060187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45966.278757060187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45966.278757060187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45966.278757060187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45966.278757060187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45966.278757060187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45966.278757060187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45966.278757060187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45966.278757060187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45966.278757060187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45966.278757060187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45966.278757060187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45966.278757060187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45966.278757060187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45966.278757060187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45966.278757060187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45966.278757060187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45966.278757060187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45966.278757060187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45966.278757060187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45966.278757060187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45966.278757060187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45966.278757060187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45966.278757060187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45966.278757060187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45966.278757060187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45966.278757060187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45966.278757060187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45966.278757060187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45966.278757060187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45966.278757060187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45966.278757060187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45966.278757060187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45966.278757060187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45966.278757060187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45966.278757060187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45966.278757060187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45966.278757060187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45966.278757060187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45966.278757060187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45966.278757060187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45966.278757060187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45966.278757060187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45966.278757060187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45966.278757060187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45966.278757060187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45966.278757060187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45966.278757060187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45966.278757060187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45966.278757060187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45966.278757060187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45966.278757060187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45966.278757060187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45966.278757060187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45966.278757060187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45966.278757060187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45966.278757060187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45966.278757060187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45966.278757060187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45966.278757060187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45966.278757060187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45966.278757060187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45966.278757060187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45966.278757060187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45966.278757060187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45966.278757060187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45966.278757060187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45966.278757060187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45966.278757060187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45966.278757060187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45966.278757060187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45966.278757060187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45966.278757060187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45966.278757060187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45966.278757060187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45966.278757060187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45966.278757060187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45966.278757060187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45966.278757060187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45966.278757060187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45966.278757060187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45966.278757060187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45966.278757060187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45966.278757060187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45966.278757060187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45966.278757060187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45966.278757060187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45966.278757060187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45966.278757060187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45966.278757060187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45966.278757060187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45966.278757060187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45966.278757060187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45966.278757060187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45966.278757060187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45966.278757060187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45966.278757060187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45966.278757060187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45966.278757060187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45966.278757060187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45966.278757060187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45966.278757060187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45966.278757060187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45966.278757060187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45966.278757060187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45966.278757060187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45966.278757060187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45966.278757060187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45966.278757060187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45966.278757060187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45966.278757060187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45966.278757060187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45966.278757060187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45966.278757060187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45966.278757060187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45966.278757060187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45966.278757060187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45966.278757060187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45966.278757060187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45966.278757060187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45966.278757060187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45966.278757060187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45966.278757060187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45966.278757060187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45966.278757060187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45966.278757060187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45966.278757060187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45966.278757060187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45966.278757060187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45966.278757060187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45966.278757060187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45966.278757060187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45966.278757060187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45966.278757060187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45966.278757060187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45966.278757060187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45966.278757060187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45966.278757060187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45966.278757060187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45966.278757060187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45966.278757060187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45966.278757060187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45966.278757060187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45966.278757060187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45966.278757060187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45966.278757060187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45966.278757060187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45966.278757060187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45966.278757060187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45966.278757060187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45966.278757060187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45966.278757060187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45966.278757060187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45966.278757060187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45966.278757060187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45966.278757060187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45966.278757060187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45966.278757060187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45966.278757060187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45966.278757060187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45966.278757060187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45966.278757060187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45966.278757060187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45966.278757060187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45966.278757060187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45966.278757060187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45966.278757060187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45966.278757060187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45966.278757060187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45966.278757060187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45966.278757060187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45966.278757060187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45966.278757060187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45966.278757060187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45966.278757060187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45966.278757060187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45966.278757060187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45966.278757060187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45966.278757060187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45966.278757060187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45966.278757060187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45966.278757060187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45966.278757060187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45966.278757060187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45966.278757060187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45966.278757060187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45966.278757060187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45966.278757060187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45966.278757060187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45966.278757060187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45966.278757060187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45966.278757060187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45966.278757060187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45966.278757060187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45966.278757060187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45966.278757060187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45966.278757060187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45966.278757060187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45966.278757060187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45966.278757060187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45966.278757060187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45966.278757060187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45966.278757060187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45966.278757060187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45966.278757060187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45966.278757060187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45966.278757060187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45966.278757060187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45966.278757060187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45966.278757060187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45966.278757060187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45966.278757060187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45966.278757060187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45966.278757060187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45966.278757060187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45966.278757060187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45966.278757060187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45966.278757060187</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5"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0.45527326389128575</v>
      </c>
      <c r="H2" s="173">
        <v>45965.794849537036</v>
      </c>
      <c r="I2" s="171" t="str">
        <f>IFERROR(VLOOKUP(D2,DB!A:F,6,0),"")</f>
        <v>Generator-SG</v>
      </c>
      <c r="J2" s="102" t="str">
        <f>IFERROR(VLOOKUP(D2,DB!A:G,7,0),"")</f>
        <v>Vandalized</v>
      </c>
      <c r="K2" s="169" t="s">
        <v>39120</v>
      </c>
      <c r="L2" s="174" t="str">
        <f>IFERROR(VLOOKUP(D2,DB!A:I,9,0),"")</f>
        <v>Latis</v>
      </c>
    </row>
    <row r="3" spans="1:16383" s="109" customFormat="1" ht="31.5" customHeight="1">
      <c r="A3" s="103" t="s">
        <v>39121</v>
      </c>
      <c r="B3" s="102" t="str">
        <f>IFERROR(VLOOKUP(D3,DB!A:K,11,0),"")</f>
        <v>R6</v>
      </c>
      <c r="C3" s="104">
        <v>2</v>
      </c>
      <c r="D3" s="102" t="s">
        <v>35976</v>
      </c>
      <c r="E3" s="102" t="s">
        <v>39021</v>
      </c>
      <c r="F3" s="106">
        <v>45966.139872685184</v>
      </c>
      <c r="G3" s="76">
        <f ca="1">IFERROR(NOW()-F3,"-")</f>
        <v>0.13888437500281725</v>
      </c>
      <c r="H3" s="106">
        <v>45966.132962962962</v>
      </c>
      <c r="I3" s="102" t="str">
        <f>IFERROR(VLOOKUP(D3,DB!A:F,6,0),"")</f>
        <v>SCECO</v>
      </c>
      <c r="J3" s="102" t="str">
        <f>IFERROR(VLOOKUP(D3,DB!A:G,7,0),"")</f>
        <v>Vandalized</v>
      </c>
      <c r="K3" s="107" t="s">
        <v>39122</v>
      </c>
      <c r="L3" s="108" t="str">
        <f>IFERROR(VLOOKUP(D3,DB!A:I,9,0),"")</f>
        <v>Latis</v>
      </c>
    </row>
    <row r="4" spans="1:16383" ht="31.5" customHeight="1">
      <c r="A4" s="170"/>
      <c r="B4" s="171" t="str">
        <f>IFERROR(VLOOKUP(D4,DB!A:K,11,0),"")</f>
        <v/>
      </c>
      <c r="C4" s="168"/>
      <c r="D4" s="175" t="s">
        <v>39123</v>
      </c>
      <c r="E4" s="102"/>
      <c r="F4" s="173"/>
      <c r="G4" s="115">
        <f ca="1">IFERROR(NOW()-F4,"-")</f>
        <v>45966.278757060187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45966.278757060187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45966.278757060187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45966.278757060187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45966.278757060187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45966.278757060187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45966.278757060187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45966.278757060187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45966.278757060187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45966.278757060187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45966.278757060187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45966.278757060187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45966.278757060187</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45966.278757060187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45966.278757060187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45966.278757060187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45966.278757060187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45966.278757060187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45966.278757060187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45966.278757060187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45966.278757060187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45966.278757060187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45966.278757060187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45966.278757060187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45966.278757060187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45966.278757060187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45966.278757060187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45966.278757060187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45966.278757060187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45966.278757060187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45966.278757060187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45966.278757060187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45966.278757060187</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2025-11-05T03:41:40Z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